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D:\WIN7\HP\sjfl\dl\hd\"/>
    </mc:Choice>
  </mc:AlternateContent>
  <xr:revisionPtr revIDLastSave="0" documentId="13_ncr:1_{7A820A28-BCAC-4497-B087-782347980931}" xr6:coauthVersionLast="47" xr6:coauthVersionMax="47" xr10:uidLastSave="{00000000-0000-0000-0000-000000000000}"/>
  <bookViews>
    <workbookView xWindow="-108" yWindow="-108" windowWidth="23256" windowHeight="12456" tabRatio="605" firstSheet="1" activeTab="3" xr2:uid="{00000000-000D-0000-FFFF-FFFF00000000}"/>
  </bookViews>
  <sheets>
    <sheet name="メンバー表一般用" sheetId="1" r:id="rId1"/>
    <sheet name="選手名簿マスター" sheetId="6" r:id="rId2"/>
    <sheet name="メンバー表２３人以上用" sheetId="8" r:id="rId3"/>
    <sheet name="メンバー表_U08リーグ用" sheetId="9" r:id="rId4"/>
    <sheet name="メンバー表_U09リーグ用" sheetId="10" r:id="rId5"/>
  </sheets>
  <definedNames>
    <definedName name="_xlnm.Print_Area" localSheetId="3">メンバー表_U08リーグ用!$A$1:$AB$48</definedName>
    <definedName name="_xlnm.Print_Area" localSheetId="4">メンバー表_U09リーグ用!$A$1:$AB$48</definedName>
    <definedName name="_xlnm.Print_Area" localSheetId="2">メンバー表２３人以上用!$A$1:$AD$48</definedName>
    <definedName name="_xlnm.Print_Area" localSheetId="0">メンバー表一般用!$A$1:$AD$48</definedName>
    <definedName name="_xlnm.Print_Area" localSheetId="1">選手名簿マスター!$A$1:$R$94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8" i="10" l="1"/>
  <c r="C48" i="10"/>
  <c r="R47" i="10"/>
  <c r="Q47" i="10"/>
  <c r="P47" i="10"/>
  <c r="D47" i="10"/>
  <c r="C47" i="10"/>
  <c r="C46" i="10"/>
  <c r="R45" i="10"/>
  <c r="P45" i="10"/>
  <c r="Q45" i="10" s="1"/>
  <c r="D45" i="10"/>
  <c r="C45" i="10"/>
  <c r="Q44" i="10"/>
  <c r="C44" i="10"/>
  <c r="R43" i="10"/>
  <c r="P43" i="10"/>
  <c r="Q43" i="10" s="1"/>
  <c r="D43" i="10"/>
  <c r="C43" i="10"/>
  <c r="C42" i="10"/>
  <c r="R41" i="10"/>
  <c r="Q41" i="10"/>
  <c r="P41" i="10"/>
  <c r="Q42" i="10" s="1"/>
  <c r="D41" i="10"/>
  <c r="C41" i="10"/>
  <c r="Q40" i="10"/>
  <c r="C40" i="10"/>
  <c r="R39" i="10"/>
  <c r="P39" i="10"/>
  <c r="Q39" i="10" s="1"/>
  <c r="D39" i="10"/>
  <c r="C39" i="10"/>
  <c r="Q38" i="10"/>
  <c r="C38" i="10"/>
  <c r="R37" i="10"/>
  <c r="Q37" i="10"/>
  <c r="P37" i="10"/>
  <c r="D37" i="10"/>
  <c r="C37" i="10"/>
  <c r="C36" i="10"/>
  <c r="R35" i="10"/>
  <c r="P35" i="10"/>
  <c r="Q36" i="10" s="1"/>
  <c r="D35" i="10"/>
  <c r="C35" i="10"/>
  <c r="Q34" i="10"/>
  <c r="C34" i="10"/>
  <c r="R33" i="10"/>
  <c r="Q33" i="10"/>
  <c r="P33" i="10"/>
  <c r="D33" i="10"/>
  <c r="C33" i="10"/>
  <c r="Q32" i="10"/>
  <c r="C32" i="10"/>
  <c r="R31" i="10"/>
  <c r="P31" i="10"/>
  <c r="Q31" i="10" s="1"/>
  <c r="D31" i="10"/>
  <c r="C31" i="10"/>
  <c r="C30" i="10"/>
  <c r="R29" i="10"/>
  <c r="P29" i="10"/>
  <c r="Q29" i="10" s="1"/>
  <c r="D29" i="10"/>
  <c r="C29" i="10"/>
  <c r="Q28" i="10"/>
  <c r="C28" i="10"/>
  <c r="R27" i="10"/>
  <c r="P27" i="10"/>
  <c r="Q27" i="10" s="1"/>
  <c r="D27" i="10"/>
  <c r="C27" i="10"/>
  <c r="C26" i="10"/>
  <c r="R25" i="10"/>
  <c r="Q25" i="10"/>
  <c r="P25" i="10"/>
  <c r="Q26" i="10" s="1"/>
  <c r="D25" i="10"/>
  <c r="C25" i="10"/>
  <c r="C24" i="10"/>
  <c r="R23" i="10"/>
  <c r="P23" i="10"/>
  <c r="Q24" i="10" s="1"/>
  <c r="D23" i="10"/>
  <c r="C23" i="10"/>
  <c r="Q22" i="10"/>
  <c r="C22" i="10"/>
  <c r="R21" i="10"/>
  <c r="Q21" i="10"/>
  <c r="P21" i="10"/>
  <c r="D21" i="10"/>
  <c r="C21" i="10"/>
  <c r="C20" i="10"/>
  <c r="R19" i="10"/>
  <c r="P19" i="10"/>
  <c r="Q20" i="10" s="1"/>
  <c r="D19" i="10"/>
  <c r="C19" i="10"/>
  <c r="Q18" i="10"/>
  <c r="C18" i="10"/>
  <c r="R17" i="10"/>
  <c r="Q17" i="10"/>
  <c r="P17" i="10"/>
  <c r="D17" i="10"/>
  <c r="C17" i="10"/>
  <c r="Q16" i="10"/>
  <c r="C16" i="10"/>
  <c r="R15" i="10"/>
  <c r="P15" i="10"/>
  <c r="Q15" i="10" s="1"/>
  <c r="D15" i="10"/>
  <c r="C15" i="10"/>
  <c r="C14" i="10"/>
  <c r="R13" i="10"/>
  <c r="P13" i="10"/>
  <c r="Q13" i="10" s="1"/>
  <c r="D13" i="10"/>
  <c r="C13" i="10"/>
  <c r="Q12" i="10"/>
  <c r="C12" i="10"/>
  <c r="R11" i="10"/>
  <c r="Q11" i="10"/>
  <c r="P11" i="10"/>
  <c r="D11" i="10"/>
  <c r="C11" i="10"/>
  <c r="C10" i="10"/>
  <c r="R9" i="10"/>
  <c r="Q9" i="10"/>
  <c r="P9" i="10"/>
  <c r="Q10" i="10" s="1"/>
  <c r="D9" i="10"/>
  <c r="C9" i="10"/>
  <c r="C8" i="10"/>
  <c r="R7" i="10"/>
  <c r="P7" i="10"/>
  <c r="Q8" i="10" s="1"/>
  <c r="D7" i="10"/>
  <c r="C7" i="10"/>
  <c r="C6" i="10"/>
  <c r="R5" i="10"/>
  <c r="P5" i="10"/>
  <c r="Q6" i="10" s="1"/>
  <c r="D5" i="10"/>
  <c r="C5" i="10"/>
  <c r="R47" i="9"/>
  <c r="P47" i="9"/>
  <c r="Q48" i="9" s="1"/>
  <c r="R45" i="9"/>
  <c r="P45" i="9"/>
  <c r="Q46" i="9" s="1"/>
  <c r="R43" i="9"/>
  <c r="P43" i="9"/>
  <c r="Q44" i="9" s="1"/>
  <c r="R41" i="9"/>
  <c r="P41" i="9"/>
  <c r="Q42" i="9" s="1"/>
  <c r="R39" i="9"/>
  <c r="P39" i="9"/>
  <c r="Q40" i="9" s="1"/>
  <c r="R37" i="9"/>
  <c r="P37" i="9"/>
  <c r="Q38" i="9" s="1"/>
  <c r="R35" i="9"/>
  <c r="P35" i="9"/>
  <c r="Q36" i="9" s="1"/>
  <c r="R33" i="9"/>
  <c r="P33" i="9"/>
  <c r="Q34" i="9" s="1"/>
  <c r="R31" i="9"/>
  <c r="P31" i="9"/>
  <c r="Q32" i="9" s="1"/>
  <c r="R29" i="9"/>
  <c r="P29" i="9"/>
  <c r="Q30" i="9" s="1"/>
  <c r="R27" i="9"/>
  <c r="P27" i="9"/>
  <c r="Q28" i="9" s="1"/>
  <c r="R25" i="9"/>
  <c r="P25" i="9"/>
  <c r="Q26" i="9" s="1"/>
  <c r="R23" i="9"/>
  <c r="P23" i="9"/>
  <c r="Q24" i="9" s="1"/>
  <c r="R21" i="9"/>
  <c r="P21" i="9"/>
  <c r="Q22" i="9" s="1"/>
  <c r="R19" i="9"/>
  <c r="P19" i="9"/>
  <c r="Q20" i="9" s="1"/>
  <c r="R17" i="9"/>
  <c r="P17" i="9"/>
  <c r="Q18" i="9" s="1"/>
  <c r="R15" i="9"/>
  <c r="P15" i="9"/>
  <c r="Q16" i="9" s="1"/>
  <c r="R13" i="9"/>
  <c r="P13" i="9"/>
  <c r="Q14" i="9" s="1"/>
  <c r="R11" i="9"/>
  <c r="P11" i="9"/>
  <c r="Q12" i="9" s="1"/>
  <c r="R9" i="9"/>
  <c r="P9" i="9"/>
  <c r="Q10" i="9" s="1"/>
  <c r="R7" i="9"/>
  <c r="P7" i="9"/>
  <c r="Q8" i="9" s="1"/>
  <c r="P5" i="9"/>
  <c r="Q6" i="9" s="1"/>
  <c r="Q5" i="1"/>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R5" i="9"/>
  <c r="D47" i="9"/>
  <c r="D45" i="9"/>
  <c r="D43" i="9"/>
  <c r="D41" i="9"/>
  <c r="D39" i="9"/>
  <c r="D37" i="9"/>
  <c r="D35" i="9"/>
  <c r="D33" i="9"/>
  <c r="D31" i="9"/>
  <c r="D29" i="9"/>
  <c r="D27" i="9"/>
  <c r="D25" i="9"/>
  <c r="D23" i="9"/>
  <c r="D21" i="9"/>
  <c r="D19" i="9"/>
  <c r="D17" i="9"/>
  <c r="D15" i="9"/>
  <c r="D13" i="9"/>
  <c r="D11" i="9"/>
  <c r="D9" i="9"/>
  <c r="D7" i="9"/>
  <c r="D5" i="9"/>
  <c r="L11" i="8"/>
  <c r="L9" i="8"/>
  <c r="L7" i="8"/>
  <c r="L3" i="8"/>
  <c r="C48" i="8"/>
  <c r="E47" i="8"/>
  <c r="D47" i="8"/>
  <c r="S47" i="8" s="1"/>
  <c r="C47" i="8"/>
  <c r="R47" i="8" s="1"/>
  <c r="C46" i="8"/>
  <c r="E45" i="8"/>
  <c r="D45" i="8"/>
  <c r="S45" i="8" s="1"/>
  <c r="C45" i="8"/>
  <c r="R45" i="8" s="1"/>
  <c r="C44" i="8"/>
  <c r="E43" i="8"/>
  <c r="D43" i="8"/>
  <c r="S43" i="8" s="1"/>
  <c r="C43" i="8"/>
  <c r="R43" i="8" s="1"/>
  <c r="C42" i="8"/>
  <c r="E41" i="8"/>
  <c r="D41" i="8"/>
  <c r="S41" i="8" s="1"/>
  <c r="C41" i="8"/>
  <c r="R41" i="8" s="1"/>
  <c r="C40" i="8"/>
  <c r="E39" i="8"/>
  <c r="D39" i="8"/>
  <c r="S39" i="8" s="1"/>
  <c r="C39" i="8"/>
  <c r="R39" i="8" s="1"/>
  <c r="C38" i="8"/>
  <c r="E37" i="8"/>
  <c r="D37" i="8"/>
  <c r="S37" i="8" s="1"/>
  <c r="C37" i="8"/>
  <c r="R37" i="8" s="1"/>
  <c r="C36" i="8"/>
  <c r="E35" i="8"/>
  <c r="D35" i="8"/>
  <c r="S35" i="8" s="1"/>
  <c r="C35" i="8"/>
  <c r="R35" i="8" s="1"/>
  <c r="C34" i="8"/>
  <c r="E33" i="8"/>
  <c r="D33" i="8"/>
  <c r="S33" i="8" s="1"/>
  <c r="C33" i="8"/>
  <c r="R33" i="8" s="1"/>
  <c r="C32" i="8"/>
  <c r="E31" i="8"/>
  <c r="D31" i="8"/>
  <c r="S31" i="8" s="1"/>
  <c r="C31" i="8"/>
  <c r="R31" i="8" s="1"/>
  <c r="C30" i="8"/>
  <c r="E29" i="8"/>
  <c r="D29" i="8"/>
  <c r="S29" i="8" s="1"/>
  <c r="C29" i="8"/>
  <c r="R29" i="8" s="1"/>
  <c r="C28" i="8"/>
  <c r="E27" i="8"/>
  <c r="D27" i="8"/>
  <c r="S27" i="8" s="1"/>
  <c r="C27" i="8"/>
  <c r="R27" i="8" s="1"/>
  <c r="C26" i="8"/>
  <c r="E25" i="8"/>
  <c r="D25" i="8"/>
  <c r="S25" i="8" s="1"/>
  <c r="C25" i="8"/>
  <c r="R25" i="8" s="1"/>
  <c r="C24" i="8"/>
  <c r="E23" i="8"/>
  <c r="D23" i="8"/>
  <c r="S23" i="8" s="1"/>
  <c r="C23" i="8"/>
  <c r="R23" i="8" s="1"/>
  <c r="C22" i="8"/>
  <c r="E21" i="8"/>
  <c r="D21" i="8"/>
  <c r="S21" i="8" s="1"/>
  <c r="C21" i="8"/>
  <c r="R21" i="8" s="1"/>
  <c r="C20" i="8"/>
  <c r="R20" i="8" s="1"/>
  <c r="E19" i="8"/>
  <c r="D19" i="8"/>
  <c r="S19" i="8" s="1"/>
  <c r="C19" i="8"/>
  <c r="R19" i="8" s="1"/>
  <c r="C18" i="8"/>
  <c r="E17" i="8"/>
  <c r="D17" i="8"/>
  <c r="S17" i="8" s="1"/>
  <c r="C17" i="8"/>
  <c r="R17" i="8" s="1"/>
  <c r="C16" i="8"/>
  <c r="R16" i="8" s="1"/>
  <c r="E15" i="8"/>
  <c r="D15" i="8"/>
  <c r="S15" i="8" s="1"/>
  <c r="C15" i="8"/>
  <c r="R15" i="8" s="1"/>
  <c r="C14" i="8"/>
  <c r="E13" i="8"/>
  <c r="D13" i="8"/>
  <c r="S13" i="8" s="1"/>
  <c r="C13" i="8"/>
  <c r="R13" i="8" s="1"/>
  <c r="C12" i="8"/>
  <c r="R12" i="8" s="1"/>
  <c r="E11" i="8"/>
  <c r="D11" i="8"/>
  <c r="S11" i="8" s="1"/>
  <c r="C11" i="8"/>
  <c r="R11" i="8" s="1"/>
  <c r="C10" i="8"/>
  <c r="R10" i="8" s="1"/>
  <c r="E9" i="8"/>
  <c r="D9" i="8"/>
  <c r="S9" i="8" s="1"/>
  <c r="C9" i="8"/>
  <c r="R9" i="8" s="1"/>
  <c r="C8" i="8"/>
  <c r="E7" i="8"/>
  <c r="D7" i="8"/>
  <c r="S7" i="8" s="1"/>
  <c r="C7" i="8"/>
  <c r="R7" i="8" s="1"/>
  <c r="E5" i="8"/>
  <c r="T5" i="8" s="1"/>
  <c r="D5" i="8"/>
  <c r="C6" i="8"/>
  <c r="R6" i="8" s="1"/>
  <c r="C5" i="8"/>
  <c r="R5" i="8" s="1"/>
  <c r="R48" i="8"/>
  <c r="W47" i="8"/>
  <c r="V47" i="8"/>
  <c r="U47" i="8"/>
  <c r="T47" i="8"/>
  <c r="Q47" i="8"/>
  <c r="R46" i="8"/>
  <c r="W45" i="8"/>
  <c r="V45" i="8"/>
  <c r="U45" i="8"/>
  <c r="T45" i="8"/>
  <c r="Q45" i="8"/>
  <c r="R44" i="8"/>
  <c r="W43" i="8"/>
  <c r="V43" i="8"/>
  <c r="U43" i="8"/>
  <c r="T43" i="8"/>
  <c r="Q43" i="8"/>
  <c r="R42" i="8"/>
  <c r="W41" i="8"/>
  <c r="V41" i="8"/>
  <c r="U41" i="8"/>
  <c r="T41" i="8"/>
  <c r="Q41" i="8"/>
  <c r="R40" i="8"/>
  <c r="W39" i="8"/>
  <c r="V39" i="8"/>
  <c r="U39" i="8"/>
  <c r="T39" i="8"/>
  <c r="Q39" i="8"/>
  <c r="R38" i="8"/>
  <c r="W37" i="8"/>
  <c r="V37" i="8"/>
  <c r="U37" i="8"/>
  <c r="T37" i="8"/>
  <c r="Q37" i="8"/>
  <c r="R36" i="8"/>
  <c r="W35" i="8"/>
  <c r="V35" i="8"/>
  <c r="U35" i="8"/>
  <c r="T35" i="8"/>
  <c r="Q35" i="8"/>
  <c r="R34" i="8"/>
  <c r="W33" i="8"/>
  <c r="V33" i="8"/>
  <c r="U33" i="8"/>
  <c r="T33" i="8"/>
  <c r="Q33" i="8"/>
  <c r="R32" i="8"/>
  <c r="W31" i="8"/>
  <c r="V31" i="8"/>
  <c r="U31" i="8"/>
  <c r="T31" i="8"/>
  <c r="Q31" i="8"/>
  <c r="R30" i="8"/>
  <c r="W29" i="8"/>
  <c r="V29" i="8"/>
  <c r="U29" i="8"/>
  <c r="T29" i="8"/>
  <c r="Q29" i="8"/>
  <c r="R28" i="8"/>
  <c r="W27" i="8"/>
  <c r="V27" i="8"/>
  <c r="U27" i="8"/>
  <c r="T27" i="8"/>
  <c r="Q27" i="8"/>
  <c r="R26" i="8"/>
  <c r="W25" i="8"/>
  <c r="V25" i="8"/>
  <c r="U25" i="8"/>
  <c r="T25" i="8"/>
  <c r="Q25" i="8"/>
  <c r="R24" i="8"/>
  <c r="W23" i="8"/>
  <c r="V23" i="8"/>
  <c r="U23" i="8"/>
  <c r="T23" i="8"/>
  <c r="Q23" i="8"/>
  <c r="R22" i="8"/>
  <c r="W21" i="8"/>
  <c r="V21" i="8"/>
  <c r="U21" i="8"/>
  <c r="T21" i="8"/>
  <c r="Q21" i="8"/>
  <c r="W19" i="8"/>
  <c r="V19" i="8"/>
  <c r="U19" i="8"/>
  <c r="T19" i="8"/>
  <c r="Q19" i="8"/>
  <c r="R18" i="8"/>
  <c r="W17" i="8"/>
  <c r="V17" i="8"/>
  <c r="U17" i="8"/>
  <c r="T17" i="8"/>
  <c r="Q17" i="8"/>
  <c r="W15" i="8"/>
  <c r="V15" i="8"/>
  <c r="U15" i="8"/>
  <c r="T15" i="8"/>
  <c r="Q15" i="8"/>
  <c r="R14" i="8"/>
  <c r="W13" i="8"/>
  <c r="V13" i="8"/>
  <c r="U13" i="8"/>
  <c r="T13" i="8"/>
  <c r="Q13" i="8"/>
  <c r="AA11" i="8"/>
  <c r="W11" i="8"/>
  <c r="V11" i="8"/>
  <c r="U11" i="8"/>
  <c r="T11" i="8"/>
  <c r="Q11" i="8"/>
  <c r="AA9" i="8"/>
  <c r="W9" i="8"/>
  <c r="V9" i="8"/>
  <c r="U9" i="8"/>
  <c r="T9" i="8"/>
  <c r="Q9" i="8"/>
  <c r="R8" i="8"/>
  <c r="AA7" i="8"/>
  <c r="W7" i="8"/>
  <c r="V7" i="8"/>
  <c r="U7" i="8"/>
  <c r="T7" i="8"/>
  <c r="Q7" i="8"/>
  <c r="W5" i="8"/>
  <c r="V5" i="8"/>
  <c r="U5" i="8"/>
  <c r="S5" i="8"/>
  <c r="Q5" i="8"/>
  <c r="AA3" i="8"/>
  <c r="AA11" i="1"/>
  <c r="AA9" i="1"/>
  <c r="AA7" i="1"/>
  <c r="AA3" i="1"/>
  <c r="C48" i="1"/>
  <c r="R48" i="1" s="1"/>
  <c r="W47" i="1"/>
  <c r="V47" i="1"/>
  <c r="U47" i="1"/>
  <c r="E47" i="1"/>
  <c r="T47" i="1" s="1"/>
  <c r="D47" i="1"/>
  <c r="S47" i="1" s="1"/>
  <c r="C47" i="1"/>
  <c r="R47" i="1" s="1"/>
  <c r="Q47" i="1"/>
  <c r="C46" i="1"/>
  <c r="R46" i="1" s="1"/>
  <c r="W45" i="1"/>
  <c r="V45" i="1"/>
  <c r="U45" i="1"/>
  <c r="E45" i="1"/>
  <c r="T45" i="1" s="1"/>
  <c r="D45" i="1"/>
  <c r="S45" i="1" s="1"/>
  <c r="C45" i="1"/>
  <c r="R45" i="1" s="1"/>
  <c r="Q45" i="1"/>
  <c r="C44" i="1"/>
  <c r="R44" i="1" s="1"/>
  <c r="W43" i="1"/>
  <c r="V43" i="1"/>
  <c r="U43" i="1"/>
  <c r="E43" i="1"/>
  <c r="T43" i="1" s="1"/>
  <c r="D43" i="1"/>
  <c r="S43" i="1" s="1"/>
  <c r="C43" i="1"/>
  <c r="R43" i="1" s="1"/>
  <c r="Q43" i="1"/>
  <c r="C42" i="1"/>
  <c r="R42" i="1" s="1"/>
  <c r="W41" i="1"/>
  <c r="V41" i="1"/>
  <c r="U41" i="1"/>
  <c r="E41" i="1"/>
  <c r="T41" i="1" s="1"/>
  <c r="D41" i="1"/>
  <c r="S41" i="1" s="1"/>
  <c r="C41" i="1"/>
  <c r="R41" i="1" s="1"/>
  <c r="Q41" i="1"/>
  <c r="C40" i="1"/>
  <c r="R40" i="1" s="1"/>
  <c r="W39" i="1"/>
  <c r="V39" i="1"/>
  <c r="U39" i="1"/>
  <c r="E39" i="1"/>
  <c r="T39" i="1" s="1"/>
  <c r="D39" i="1"/>
  <c r="S39" i="1" s="1"/>
  <c r="C39" i="1"/>
  <c r="R39" i="1" s="1"/>
  <c r="Q39" i="1"/>
  <c r="C38" i="1"/>
  <c r="R38" i="1" s="1"/>
  <c r="W37" i="1"/>
  <c r="V37" i="1"/>
  <c r="U37" i="1"/>
  <c r="E37" i="1"/>
  <c r="T37" i="1" s="1"/>
  <c r="D37" i="1"/>
  <c r="S37" i="1" s="1"/>
  <c r="C37" i="1"/>
  <c r="R37" i="1" s="1"/>
  <c r="Q37" i="1"/>
  <c r="C36" i="1"/>
  <c r="R36" i="1" s="1"/>
  <c r="W35" i="1"/>
  <c r="V35" i="1"/>
  <c r="U35" i="1"/>
  <c r="E35" i="1"/>
  <c r="T35" i="1" s="1"/>
  <c r="D35" i="1"/>
  <c r="S35" i="1" s="1"/>
  <c r="C35" i="1"/>
  <c r="R35" i="1" s="1"/>
  <c r="Q35" i="1"/>
  <c r="C34" i="1"/>
  <c r="R34" i="1" s="1"/>
  <c r="W33" i="1"/>
  <c r="V33" i="1"/>
  <c r="U33" i="1"/>
  <c r="E33" i="1"/>
  <c r="T33" i="1" s="1"/>
  <c r="D33" i="1"/>
  <c r="S33" i="1" s="1"/>
  <c r="C33" i="1"/>
  <c r="R33" i="1" s="1"/>
  <c r="Q33" i="1"/>
  <c r="C32" i="1"/>
  <c r="R32" i="1" s="1"/>
  <c r="W31" i="1"/>
  <c r="V31" i="1"/>
  <c r="U31" i="1"/>
  <c r="E31" i="1"/>
  <c r="T31" i="1" s="1"/>
  <c r="D31" i="1"/>
  <c r="S31" i="1" s="1"/>
  <c r="C31" i="1"/>
  <c r="R31" i="1" s="1"/>
  <c r="Q31" i="1"/>
  <c r="C30" i="1"/>
  <c r="R30" i="1" s="1"/>
  <c r="W29" i="1"/>
  <c r="V29" i="1"/>
  <c r="U29" i="1"/>
  <c r="E29" i="1"/>
  <c r="T29" i="1" s="1"/>
  <c r="D29" i="1"/>
  <c r="S29" i="1" s="1"/>
  <c r="C29" i="1"/>
  <c r="R29" i="1" s="1"/>
  <c r="Q29" i="1"/>
  <c r="C28" i="1"/>
  <c r="R28" i="1" s="1"/>
  <c r="W27" i="1"/>
  <c r="V27" i="1"/>
  <c r="U27" i="1"/>
  <c r="E27" i="1"/>
  <c r="T27" i="1" s="1"/>
  <c r="D27" i="1"/>
  <c r="S27" i="1" s="1"/>
  <c r="C27" i="1"/>
  <c r="R27" i="1" s="1"/>
  <c r="Q27" i="1"/>
  <c r="C26" i="1"/>
  <c r="R26" i="1" s="1"/>
  <c r="W25" i="1"/>
  <c r="V25" i="1"/>
  <c r="U25" i="1"/>
  <c r="E25" i="1"/>
  <c r="T25" i="1" s="1"/>
  <c r="D25" i="1"/>
  <c r="S25" i="1" s="1"/>
  <c r="C25" i="1"/>
  <c r="R25" i="1" s="1"/>
  <c r="Q25" i="1"/>
  <c r="C24" i="1"/>
  <c r="R24" i="1" s="1"/>
  <c r="W23" i="1"/>
  <c r="V23" i="1"/>
  <c r="U23" i="1"/>
  <c r="E23" i="1"/>
  <c r="T23" i="1" s="1"/>
  <c r="D23" i="1"/>
  <c r="S23" i="1" s="1"/>
  <c r="C23" i="1"/>
  <c r="R23" i="1" s="1"/>
  <c r="Q23" i="1"/>
  <c r="C22" i="1"/>
  <c r="R22" i="1" s="1"/>
  <c r="W21" i="1"/>
  <c r="V21" i="1"/>
  <c r="U21" i="1"/>
  <c r="E21" i="1"/>
  <c r="T21" i="1" s="1"/>
  <c r="D21" i="1"/>
  <c r="S21" i="1" s="1"/>
  <c r="C21" i="1"/>
  <c r="R21" i="1" s="1"/>
  <c r="Q21" i="1"/>
  <c r="C20" i="1"/>
  <c r="R20" i="1" s="1"/>
  <c r="W19" i="1"/>
  <c r="V19" i="1"/>
  <c r="U19" i="1"/>
  <c r="E19" i="1"/>
  <c r="T19" i="1" s="1"/>
  <c r="D19" i="1"/>
  <c r="S19" i="1" s="1"/>
  <c r="C19" i="1"/>
  <c r="R19" i="1" s="1"/>
  <c r="Q19" i="1"/>
  <c r="C18" i="1"/>
  <c r="R18" i="1" s="1"/>
  <c r="W17" i="1"/>
  <c r="V17" i="1"/>
  <c r="U17" i="1"/>
  <c r="E17" i="1"/>
  <c r="T17" i="1" s="1"/>
  <c r="D17" i="1"/>
  <c r="S17" i="1" s="1"/>
  <c r="C17" i="1"/>
  <c r="R17" i="1" s="1"/>
  <c r="Q17" i="1"/>
  <c r="C16" i="1"/>
  <c r="R16" i="1" s="1"/>
  <c r="W15" i="1"/>
  <c r="V15" i="1"/>
  <c r="U15" i="1"/>
  <c r="E15" i="1"/>
  <c r="T15" i="1" s="1"/>
  <c r="D15" i="1"/>
  <c r="S15" i="1" s="1"/>
  <c r="C15" i="1"/>
  <c r="R15" i="1" s="1"/>
  <c r="Q15" i="1"/>
  <c r="C14" i="1"/>
  <c r="R14" i="1" s="1"/>
  <c r="W13" i="1"/>
  <c r="V13" i="1"/>
  <c r="U13" i="1"/>
  <c r="E13" i="1"/>
  <c r="T13" i="1" s="1"/>
  <c r="D13" i="1"/>
  <c r="S13" i="1" s="1"/>
  <c r="C13" i="1"/>
  <c r="R13" i="1" s="1"/>
  <c r="Q13" i="1"/>
  <c r="C12" i="1"/>
  <c r="R12" i="1" s="1"/>
  <c r="W11" i="1"/>
  <c r="V11" i="1"/>
  <c r="U11" i="1"/>
  <c r="E11" i="1"/>
  <c r="T11" i="1" s="1"/>
  <c r="D11" i="1"/>
  <c r="S11" i="1" s="1"/>
  <c r="C11" i="1"/>
  <c r="R11" i="1" s="1"/>
  <c r="Q11" i="1"/>
  <c r="C10" i="1"/>
  <c r="R10" i="1" s="1"/>
  <c r="W9" i="1"/>
  <c r="V9" i="1"/>
  <c r="U9" i="1"/>
  <c r="E9" i="1"/>
  <c r="T9" i="1" s="1"/>
  <c r="D9" i="1"/>
  <c r="S9" i="1" s="1"/>
  <c r="C9" i="1"/>
  <c r="R9" i="1" s="1"/>
  <c r="Q9" i="1"/>
  <c r="W7" i="1"/>
  <c r="V7" i="1"/>
  <c r="U7" i="1"/>
  <c r="W5" i="1"/>
  <c r="V5" i="1"/>
  <c r="U5" i="1"/>
  <c r="C8" i="1"/>
  <c r="R8" i="1" s="1"/>
  <c r="E7" i="1"/>
  <c r="T7" i="1" s="1"/>
  <c r="D7" i="1"/>
  <c r="S7" i="1" s="1"/>
  <c r="C7" i="1"/>
  <c r="R7" i="1" s="1"/>
  <c r="Q7" i="1"/>
  <c r="C5" i="1"/>
  <c r="R5" i="1" s="1"/>
  <c r="E5" i="1"/>
  <c r="T5" i="1" s="1"/>
  <c r="D93" i="6"/>
  <c r="D91" i="6"/>
  <c r="D89" i="6"/>
  <c r="D87" i="6"/>
  <c r="D85" i="6"/>
  <c r="D83" i="6"/>
  <c r="D81" i="6"/>
  <c r="D79" i="6"/>
  <c r="D77" i="6"/>
  <c r="D75" i="6"/>
  <c r="D73" i="6"/>
  <c r="D71" i="6"/>
  <c r="D69" i="6"/>
  <c r="D67" i="6"/>
  <c r="D65" i="6"/>
  <c r="D63" i="6"/>
  <c r="D61" i="6"/>
  <c r="D59" i="6"/>
  <c r="D57" i="6"/>
  <c r="D55" i="6"/>
  <c r="D53" i="6"/>
  <c r="D51" i="6"/>
  <c r="D49" i="6"/>
  <c r="D47" i="6"/>
  <c r="D45" i="6"/>
  <c r="D43" i="6"/>
  <c r="D41" i="6"/>
  <c r="D39" i="6"/>
  <c r="D37" i="6"/>
  <c r="D35" i="6"/>
  <c r="D33" i="6"/>
  <c r="D31" i="6"/>
  <c r="D29" i="6"/>
  <c r="D27" i="6"/>
  <c r="D25" i="6"/>
  <c r="D23" i="6"/>
  <c r="D21" i="6"/>
  <c r="D19" i="6"/>
  <c r="D17" i="6"/>
  <c r="D13" i="6"/>
  <c r="D11" i="6"/>
  <c r="D9" i="6"/>
  <c r="D7" i="6"/>
  <c r="D15" i="6"/>
  <c r="D5" i="6"/>
  <c r="C6" i="1"/>
  <c r="R6" i="1" s="1"/>
  <c r="D5" i="1"/>
  <c r="S5" i="1" s="1"/>
  <c r="AA1" i="8"/>
  <c r="L1" i="8"/>
  <c r="AA1" i="1"/>
  <c r="Q5" i="10" l="1"/>
  <c r="Q7" i="10"/>
  <c r="Q14" i="10"/>
  <c r="Q23" i="10"/>
  <c r="Q30" i="10"/>
  <c r="Q46" i="10"/>
  <c r="Q19" i="10"/>
  <c r="Q35" i="10"/>
  <c r="Q5" i="9"/>
  <c r="Q7" i="9"/>
  <c r="Q9" i="9"/>
  <c r="Q11" i="9"/>
  <c r="Q13" i="9"/>
  <c r="Q15" i="9"/>
  <c r="Q17" i="9"/>
  <c r="Q19" i="9"/>
  <c r="Q21" i="9"/>
  <c r="Q23" i="9"/>
  <c r="Q25" i="9"/>
  <c r="Q27" i="9"/>
  <c r="Q29" i="9"/>
  <c r="Q31" i="9"/>
  <c r="Q33" i="9"/>
  <c r="Q35" i="9"/>
  <c r="Q37" i="9"/>
  <c r="Q39" i="9"/>
  <c r="Q41" i="9"/>
  <c r="Q43" i="9"/>
  <c r="Q45" i="9"/>
  <c r="Q47" i="9"/>
</calcChain>
</file>

<file path=xl/sharedStrings.xml><?xml version="1.0" encoding="utf-8"?>
<sst xmlns="http://schemas.openxmlformats.org/spreadsheetml/2006/main" count="227" uniqueCount="71">
  <si>
    <t>位置</t>
    <rPh sb="0" eb="2">
      <t>イチ</t>
    </rPh>
    <phoneticPr fontId="2"/>
  </si>
  <si>
    <t>学年</t>
    <rPh sb="0" eb="2">
      <t>ガクネン</t>
    </rPh>
    <phoneticPr fontId="2"/>
  </si>
  <si>
    <t>氏　　　　名</t>
    <rPh sb="0" eb="1">
      <t>シ</t>
    </rPh>
    <rPh sb="5" eb="6">
      <t>メイ</t>
    </rPh>
    <phoneticPr fontId="2"/>
  </si>
  <si>
    <t>チーム名</t>
    <rPh sb="3" eb="4">
      <t>メイ</t>
    </rPh>
    <phoneticPr fontId="2"/>
  </si>
  <si>
    <t>対戦相手</t>
    <rPh sb="0" eb="2">
      <t>タイセン</t>
    </rPh>
    <rPh sb="2" eb="4">
      <t>アイテ</t>
    </rPh>
    <phoneticPr fontId="2"/>
  </si>
  <si>
    <t>大 会 名</t>
    <rPh sb="0" eb="1">
      <t>ダイ</t>
    </rPh>
    <rPh sb="2" eb="3">
      <t>カイ</t>
    </rPh>
    <rPh sb="4" eb="5">
      <t>メイ</t>
    </rPh>
    <phoneticPr fontId="2"/>
  </si>
  <si>
    <t>注 意 事 項</t>
    <rPh sb="0" eb="1">
      <t>チュウ</t>
    </rPh>
    <rPh sb="2" eb="3">
      <t>イ</t>
    </rPh>
    <rPh sb="4" eb="5">
      <t>コト</t>
    </rPh>
    <rPh sb="6" eb="7">
      <t>コウ</t>
    </rPh>
    <phoneticPr fontId="2"/>
  </si>
  <si>
    <t>　</t>
    <phoneticPr fontId="2"/>
  </si>
  <si>
    <t>交代</t>
    <rPh sb="0" eb="2">
      <t>コウタイ</t>
    </rPh>
    <phoneticPr fontId="2"/>
  </si>
  <si>
    <t>背番号</t>
    <rPh sb="0" eb="1">
      <t>セ</t>
    </rPh>
    <rPh sb="1" eb="3">
      <t>バンゴウ</t>
    </rPh>
    <phoneticPr fontId="2"/>
  </si>
  <si>
    <t>23人以上用</t>
    <rPh sb="2" eb="3">
      <t>ニン</t>
    </rPh>
    <rPh sb="3" eb="5">
      <t>イジョウ</t>
    </rPh>
    <rPh sb="5" eb="6">
      <t>ヨウ</t>
    </rPh>
    <phoneticPr fontId="2"/>
  </si>
  <si>
    <t>背番号</t>
    <rPh sb="0" eb="3">
      <t>セバンゴウ</t>
    </rPh>
    <phoneticPr fontId="2"/>
  </si>
  <si>
    <t>先発</t>
    <rPh sb="0" eb="2">
      <t>センパツ</t>
    </rPh>
    <phoneticPr fontId="2"/>
  </si>
  <si>
    <t>年 月 日</t>
    <rPh sb="0" eb="1">
      <t>ネン</t>
    </rPh>
    <rPh sb="2" eb="3">
      <t>ツキ</t>
    </rPh>
    <rPh sb="4" eb="5">
      <t>ヒ</t>
    </rPh>
    <phoneticPr fontId="2"/>
  </si>
  <si>
    <t>　　　年　　　月　　　日　</t>
    <rPh sb="3" eb="4">
      <t>ネン</t>
    </rPh>
    <rPh sb="7" eb="8">
      <t>ツキ</t>
    </rPh>
    <rPh sb="11" eb="12">
      <t>ヒ</t>
    </rPh>
    <phoneticPr fontId="2"/>
  </si>
  <si>
    <t xml:space="preserve">   選手名簿マスター</t>
    <rPh sb="3" eb="5">
      <t>センシュ</t>
    </rPh>
    <rPh sb="5" eb="7">
      <t>メイボ</t>
    </rPh>
    <phoneticPr fontId="2"/>
  </si>
  <si>
    <t>① 前の試合の終了１０分前に自主</t>
    <rPh sb="2" eb="3">
      <t>マエ</t>
    </rPh>
    <rPh sb="4" eb="6">
      <t>シアイ</t>
    </rPh>
    <rPh sb="7" eb="9">
      <t>シュウリョウ</t>
    </rPh>
    <rPh sb="11" eb="13">
      <t>フンマエ</t>
    </rPh>
    <rPh sb="14" eb="16">
      <t>ジシュ</t>
    </rPh>
    <phoneticPr fontId="2"/>
  </si>
  <si>
    <t>③ 集合前にすねあての有無、爪</t>
    <rPh sb="14" eb="15">
      <t>ツメ</t>
    </rPh>
    <phoneticPr fontId="2"/>
  </si>
  <si>
    <t>■直接メンバー表に記入しても良いのですが、こちらの名簿を利用する方法もあります。</t>
    <rPh sb="1" eb="3">
      <t>チョクセツ</t>
    </rPh>
    <rPh sb="7" eb="8">
      <t>ヒョウ</t>
    </rPh>
    <rPh sb="9" eb="11">
      <t>キニュウ</t>
    </rPh>
    <rPh sb="14" eb="15">
      <t>ヨ</t>
    </rPh>
    <rPh sb="25" eb="27">
      <t>メイボ</t>
    </rPh>
    <rPh sb="28" eb="30">
      <t>リヨウ</t>
    </rPh>
    <rPh sb="32" eb="34">
      <t>ホウホウ</t>
    </rPh>
    <phoneticPr fontId="2"/>
  </si>
  <si>
    <t>　</t>
    <phoneticPr fontId="2"/>
  </si>
  <si>
    <t>　  のカット等チームで確認のこと</t>
    <phoneticPr fontId="2"/>
  </si>
  <si>
    <t>⑥ 交代の人数制限はありません</t>
    <phoneticPr fontId="2"/>
  </si>
  <si>
    <t xml:space="preserve">    記入。控えの選手は無印</t>
    <rPh sb="4" eb="6">
      <t>キニュウ</t>
    </rPh>
    <rPh sb="7" eb="8">
      <t>ヒカ</t>
    </rPh>
    <rPh sb="10" eb="12">
      <t>センシュ</t>
    </rPh>
    <rPh sb="13" eb="15">
      <t>ムジルシ</t>
    </rPh>
    <phoneticPr fontId="2"/>
  </si>
  <si>
    <r>
      <t xml:space="preserve">⑤ 先発（交代）欄に先発は○を、 </t>
    </r>
    <r>
      <rPr>
        <sz val="10"/>
        <color indexed="9"/>
        <rFont val="ＭＳ Ｐゴシック"/>
        <family val="3"/>
        <charset val="128"/>
      </rPr>
      <t xml:space="preserve"> 　　・・</t>
    </r>
    <r>
      <rPr>
        <sz val="10"/>
        <rFont val="ＭＳ Ｐゴシック"/>
        <family val="3"/>
        <charset val="128"/>
      </rPr>
      <t>来場していない選手には×を</t>
    </r>
    <rPh sb="10" eb="12">
      <t>センパツ</t>
    </rPh>
    <rPh sb="22" eb="24">
      <t>ライジョウ</t>
    </rPh>
    <rPh sb="29" eb="31">
      <t>センシュ</t>
    </rPh>
    <phoneticPr fontId="2"/>
  </si>
  <si>
    <t>　　押印することにより、参加者名簿の提出を不要とするものです。</t>
  </si>
  <si>
    <t xml:space="preserve">⑦ 第四の審判員の方へ
    イン選手の行の交代欄にアウト   </t>
    <phoneticPr fontId="2"/>
  </si>
  <si>
    <t>学年合同</t>
    <phoneticPr fontId="2"/>
  </si>
  <si>
    <t>NO</t>
  </si>
  <si>
    <t>　  的に集合してください</t>
    <rPh sb="3" eb="4">
      <t>テキ</t>
    </rPh>
    <rPh sb="5" eb="7">
      <t>シュウゴウ</t>
    </rPh>
    <phoneticPr fontId="2"/>
  </si>
  <si>
    <r>
      <t>② 集合時に「大会個人登録書」を　　　</t>
    </r>
    <r>
      <rPr>
        <sz val="9"/>
        <color indexed="9"/>
        <rFont val="ＭＳ Ｐゴシック"/>
        <family val="3"/>
        <charset val="128"/>
      </rPr>
      <t xml:space="preserve">・・ </t>
    </r>
    <r>
      <rPr>
        <sz val="9"/>
        <rFont val="ＭＳ Ｐゴシック"/>
        <family val="3"/>
        <charset val="128"/>
      </rPr>
      <t>添えて、選手に持たせてください</t>
    </r>
    <phoneticPr fontId="2"/>
  </si>
  <si>
    <t>④ 試合毎に提出してください</t>
    <phoneticPr fontId="2"/>
  </si>
  <si>
    <r>
      <t xml:space="preserve">   </t>
    </r>
    <r>
      <rPr>
        <sz val="10"/>
        <color indexed="9"/>
        <rFont val="ＭＳ Ｐゴシック"/>
        <family val="3"/>
        <charset val="128"/>
      </rPr>
      <t xml:space="preserve">  </t>
    </r>
    <r>
      <rPr>
        <sz val="10"/>
        <color indexed="8"/>
        <rFont val="ＭＳ Ｐゴシック"/>
        <family val="3"/>
        <charset val="128"/>
      </rPr>
      <t>の</t>
    </r>
    <r>
      <rPr>
        <sz val="10"/>
        <rFont val="ＭＳ Ｐゴシック"/>
        <family val="3"/>
        <charset val="128"/>
      </rPr>
      <t>背番号を記入してください</t>
    </r>
    <phoneticPr fontId="2"/>
  </si>
  <si>
    <r>
      <t xml:space="preserve"> </t>
    </r>
    <r>
      <rPr>
        <sz val="11"/>
        <rFont val="ＭＳ Ｐゴシック"/>
        <family val="3"/>
        <charset val="128"/>
      </rPr>
      <t xml:space="preserve"> ①「メンバー表一般用」の左側に背番号を入力すると同じものが右側に同時に出来ます。逆はできません。</t>
    </r>
    <rPh sb="8" eb="9">
      <t>ヒョウ</t>
    </rPh>
    <rPh sb="9" eb="12">
      <t>イッパンヨウ</t>
    </rPh>
    <rPh sb="14" eb="15">
      <t>ヒダリ</t>
    </rPh>
    <rPh sb="15" eb="16">
      <t>ガワ</t>
    </rPh>
    <rPh sb="17" eb="20">
      <t>セバンゴウ</t>
    </rPh>
    <rPh sb="21" eb="23">
      <t>ニュウリョク</t>
    </rPh>
    <rPh sb="26" eb="27">
      <t>オナ</t>
    </rPh>
    <rPh sb="31" eb="33">
      <t>ミギガワ</t>
    </rPh>
    <rPh sb="34" eb="36">
      <t>ドウジ</t>
    </rPh>
    <rPh sb="37" eb="39">
      <t>デキ</t>
    </rPh>
    <rPh sb="42" eb="43">
      <t>ギャク</t>
    </rPh>
    <phoneticPr fontId="2"/>
  </si>
  <si>
    <r>
      <t xml:space="preserve"> </t>
    </r>
    <r>
      <rPr>
        <sz val="11"/>
        <rFont val="ＭＳ Ｐゴシック"/>
        <family val="3"/>
        <charset val="128"/>
      </rPr>
      <t xml:space="preserve"> ②「メンバー表２３人以上用」の左側に背番号を入力すると同じものが右側に同時に出来ます。逆はできません。</t>
    </r>
    <rPh sb="8" eb="9">
      <t>ヒョウ</t>
    </rPh>
    <rPh sb="11" eb="12">
      <t>ニン</t>
    </rPh>
    <rPh sb="12" eb="14">
      <t>イジョウ</t>
    </rPh>
    <rPh sb="14" eb="15">
      <t>ヨウ</t>
    </rPh>
    <phoneticPr fontId="2"/>
  </si>
  <si>
    <t>１．このリストを作成すると、メンバー表に背番号を記入するだけで、氏名、学年、位置が表示されます。</t>
    <rPh sb="8" eb="10">
      <t>サクセイ</t>
    </rPh>
    <rPh sb="18" eb="19">
      <t>ヒョウ</t>
    </rPh>
    <rPh sb="20" eb="23">
      <t>セバンゴウ</t>
    </rPh>
    <rPh sb="24" eb="26">
      <t>キニュウ</t>
    </rPh>
    <rPh sb="32" eb="34">
      <t>シメイ</t>
    </rPh>
    <rPh sb="35" eb="37">
      <t>ガクネン</t>
    </rPh>
    <rPh sb="41" eb="43">
      <t>ヒョウジ</t>
    </rPh>
    <phoneticPr fontId="2"/>
  </si>
  <si>
    <t>２．このリストの０番表示はメンバー未入力欄を空欄で表示させるためのものです。削除しないで下さい。</t>
    <rPh sb="9" eb="10">
      <t>バン</t>
    </rPh>
    <rPh sb="10" eb="12">
      <t>ヒョウジ</t>
    </rPh>
    <rPh sb="17" eb="18">
      <t>ミ</t>
    </rPh>
    <rPh sb="18" eb="20">
      <t>ニュウリョク</t>
    </rPh>
    <rPh sb="20" eb="21">
      <t>ラン</t>
    </rPh>
    <rPh sb="22" eb="24">
      <t>クウラン</t>
    </rPh>
    <rPh sb="25" eb="27">
      <t>ヒョウジ</t>
    </rPh>
    <rPh sb="38" eb="40">
      <t>サクジョ</t>
    </rPh>
    <rPh sb="44" eb="45">
      <t>クダ</t>
    </rPh>
    <phoneticPr fontId="2"/>
  </si>
  <si>
    <t>３．２種類のメンバー表</t>
    <rPh sb="3" eb="5">
      <t>シュルイ</t>
    </rPh>
    <rPh sb="10" eb="11">
      <t>ヒョウ</t>
    </rPh>
    <phoneticPr fontId="2"/>
  </si>
  <si>
    <r>
      <t>４．試合当日の位置（ポジション）が、</t>
    </r>
    <r>
      <rPr>
        <b/>
        <sz val="11"/>
        <color rgb="FFFF0000"/>
        <rFont val="ＭＳ Ｐゴシック"/>
        <family val="3"/>
        <charset val="128"/>
      </rPr>
      <t>メンバー表と違っていても問題ありません</t>
    </r>
    <r>
      <rPr>
        <sz val="11"/>
        <rFont val="ＭＳ Ｐゴシック"/>
        <family val="3"/>
        <charset val="128"/>
      </rPr>
      <t>。</t>
    </r>
    <phoneticPr fontId="2"/>
  </si>
  <si>
    <t>５．サンプルとして、役員の名前が記されていますが、試行の後、削除してください。</t>
    <phoneticPr fontId="2"/>
  </si>
  <si>
    <t>６．シート保護をしているため、氏名、学年、位置をメンバー表に直接入力・訂正が出来ません。</t>
    <phoneticPr fontId="2"/>
  </si>
  <si>
    <t>７．登録されていない背番号を入力すると、#N/Aが表示されますて、エラーです。</t>
    <phoneticPr fontId="2"/>
  </si>
  <si>
    <t>８．注意事項⑧は、連盟事務局で、参加者名簿と、このメンバー表の選手登録の一致が確認できた場合、</t>
    <rPh sb="39" eb="41">
      <t>カクニン</t>
    </rPh>
    <phoneticPr fontId="2"/>
  </si>
  <si>
    <t>フリガナ</t>
    <phoneticPr fontId="2"/>
  </si>
  <si>
    <t xml:space="preserve"> </t>
    <phoneticPr fontId="2"/>
  </si>
  <si>
    <t>　渡辺　征</t>
    <rPh sb="1" eb="3">
      <t>ワタナベ</t>
    </rPh>
    <rPh sb="4" eb="5">
      <t>マサシ</t>
    </rPh>
    <phoneticPr fontId="2"/>
  </si>
  <si>
    <t>　ワタナベ　マサシ</t>
    <phoneticPr fontId="2"/>
  </si>
  <si>
    <t>　木村　知郎</t>
    <rPh sb="1" eb="3">
      <t>キムラ</t>
    </rPh>
    <rPh sb="4" eb="6">
      <t>トモロウ</t>
    </rPh>
    <phoneticPr fontId="2"/>
  </si>
  <si>
    <t>　キムラ</t>
    <phoneticPr fontId="2"/>
  </si>
  <si>
    <t>　白井　慎一</t>
    <rPh sb="1" eb="3">
      <t>シライ</t>
    </rPh>
    <rPh sb="4" eb="6">
      <t>シンイチ</t>
    </rPh>
    <phoneticPr fontId="2"/>
  </si>
  <si>
    <t>　シライ　シンイチ</t>
    <phoneticPr fontId="2"/>
  </si>
  <si>
    <t>　菅沼　勉</t>
    <rPh sb="1" eb="3">
      <t>スガヌマ</t>
    </rPh>
    <rPh sb="4" eb="5">
      <t>ツトム</t>
    </rPh>
    <phoneticPr fontId="2"/>
  </si>
  <si>
    <t>　スガヌマ　ツトム</t>
    <phoneticPr fontId="2"/>
  </si>
  <si>
    <t>GK</t>
  </si>
  <si>
    <t>MF</t>
  </si>
  <si>
    <t>FW</t>
  </si>
  <si>
    <t>DF</t>
  </si>
  <si>
    <t>第1P</t>
    <rPh sb="0" eb="1">
      <t>ダイ</t>
    </rPh>
    <phoneticPr fontId="2"/>
  </si>
  <si>
    <t>先発○</t>
    <rPh sb="0" eb="2">
      <t>センパツ</t>
    </rPh>
    <phoneticPr fontId="2"/>
  </si>
  <si>
    <t>第2P</t>
    <rPh sb="0" eb="1">
      <t>ダイ</t>
    </rPh>
    <phoneticPr fontId="2"/>
  </si>
  <si>
    <t>第3P</t>
    <rPh sb="0" eb="1">
      <t>ダイ</t>
    </rPh>
    <phoneticPr fontId="2"/>
  </si>
  <si>
    <t>メンバー提出用紙</t>
    <rPh sb="4" eb="8">
      <t>テイシュツヨウシ</t>
    </rPh>
    <phoneticPr fontId="2"/>
  </si>
  <si>
    <t>A4印刷2試合分
1試合分提出</t>
    <rPh sb="2" eb="4">
      <t>インサツ</t>
    </rPh>
    <rPh sb="5" eb="8">
      <t>シアイブン</t>
    </rPh>
    <rPh sb="10" eb="12">
      <t>シアイ</t>
    </rPh>
    <rPh sb="12" eb="13">
      <t>ブン</t>
    </rPh>
    <rPh sb="13" eb="15">
      <t>テイシュツ</t>
    </rPh>
    <phoneticPr fontId="2"/>
  </si>
  <si>
    <t>たかばたけ</t>
    <phoneticPr fontId="2"/>
  </si>
  <si>
    <t>半田</t>
    <rPh sb="0" eb="2">
      <t>ハンダ</t>
    </rPh>
    <phoneticPr fontId="2"/>
  </si>
  <si>
    <t>いしはら</t>
    <phoneticPr fontId="2"/>
  </si>
  <si>
    <t>タカダ</t>
    <phoneticPr fontId="2"/>
  </si>
  <si>
    <t>① 試合開始5分前には指定場所に自主的に集合。 本メンバー表は試合毎に、集合時に選手から審判に提出。
② 第1P（ピリオド）の欄に先発は○を、来場していない選手には×を、ゴールキーパーにはGKを記入、控えの選手は無印。
③ 第1・2P終了時、補助審判からベンチにメンバー表を返却しますので、ベンチスタッフは次のP出場選手に○を記入して試合開始前までに補助審判に再提出。
④ 10名以上参加の場合、第1Pと第2Pの選手は全員入れ替え。 
⑤ ベンチ入りした選手全員が少なくとも1Pをフル出場すること。
⑥ 補助審判員の方へ：選手交代はイン選手の欄にアウトの背番号を記入。</t>
    <rPh sb="4" eb="6">
      <t>カイシ</t>
    </rPh>
    <rPh sb="11" eb="15">
      <t>シテイバショ</t>
    </rPh>
    <rPh sb="24" eb="25">
      <t>ホン</t>
    </rPh>
    <rPh sb="29" eb="30">
      <t>ヒョウ</t>
    </rPh>
    <rPh sb="44" eb="46">
      <t>シンパン</t>
    </rPh>
    <rPh sb="47" eb="49">
      <t>テイシュツ</t>
    </rPh>
    <rPh sb="116" eb="117">
      <t>ダイ</t>
    </rPh>
    <rPh sb="121" eb="124">
      <t>シュウリョウジ</t>
    </rPh>
    <rPh sb="125" eb="129">
      <t>ホジョシンパン</t>
    </rPh>
    <rPh sb="139" eb="140">
      <t>ヒョウ</t>
    </rPh>
    <rPh sb="141" eb="143">
      <t>ヘンキャク</t>
    </rPh>
    <rPh sb="157" eb="158">
      <t>ツギ</t>
    </rPh>
    <rPh sb="160" eb="162">
      <t>シュツジョウ</t>
    </rPh>
    <rPh sb="162" eb="164">
      <t>センシュ</t>
    </rPh>
    <rPh sb="171" eb="173">
      <t>シアイ</t>
    </rPh>
    <rPh sb="173" eb="176">
      <t>カイシマエ</t>
    </rPh>
    <rPh sb="179" eb="183">
      <t>ホジョシンパン</t>
    </rPh>
    <rPh sb="195" eb="197">
      <t>イジョウ</t>
    </rPh>
    <rPh sb="214" eb="216">
      <t>ゼンイン</t>
    </rPh>
    <rPh sb="216" eb="217">
      <t>イ</t>
    </rPh>
    <rPh sb="218" eb="219">
      <t>カ</t>
    </rPh>
    <rPh sb="232" eb="234">
      <t>ホジョ</t>
    </rPh>
    <rPh sb="268" eb="272">
      <t>センシュコウタイ</t>
    </rPh>
    <phoneticPr fontId="2"/>
  </si>
  <si>
    <t>【U-08リーグ】専用</t>
    <rPh sb="9" eb="11">
      <t>センヨウ</t>
    </rPh>
    <phoneticPr fontId="2"/>
  </si>
  <si>
    <t>2年あすなろ（U-08リーグ）</t>
    <rPh sb="1" eb="2">
      <t>ネン</t>
    </rPh>
    <phoneticPr fontId="2"/>
  </si>
  <si>
    <t>【U-０９リーグ】専用</t>
    <rPh sb="9" eb="11">
      <t>センヨウ</t>
    </rPh>
    <phoneticPr fontId="2"/>
  </si>
  <si>
    <t>3年あすなろ（U-09リーグ）</t>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</si>
</sst>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10"/>
      <color indexed="8"/>
      <name val="ＭＳ Ｐゴシック"/>
      <family val="3"/>
      <charset val="128"/>
    </font>
    <font>
      <sz val="10"/>
      <color indexed="9"/>
      <name val="ＭＳ Ｐゴシック"/>
      <family val="3"/>
      <charset val="128"/>
    </font>
    <font>
      <sz val="9"/>
      <color indexed="9"/>
      <name val="ＭＳ Ｐゴシック"/>
      <family val="3"/>
      <charset val="128"/>
    </font>
    <font>
      <b/>
      <sz val="11"/>
      <color rgb="FFFF0000"/>
      <name val="ＭＳ Ｐゴシック"/>
      <family val="3"/>
      <charset val="128"/>
    </font>
    <font>
      <b/>
      <sz val="9"/>
      <name val="ＭＳ Ｐゴシック"/>
      <family val="3"/>
      <charset val="128"/>
    </font>
    <font>
      <sz val="7"/>
      <name val="ＭＳ Ｐゴシック"/>
      <family val="3"/>
      <charset val="128"/>
    </font>
    <font>
      <b/>
      <sz val="8"/>
      <name val="ＭＳ Ｐゴシック"/>
      <family val="3"/>
      <charset val="128"/>
    </font>
    <font>
      <sz val="12"/>
      <name val="ＭＳ Ｐゴシック"/>
      <family val="3"/>
      <charset val="128"/>
    </font>
    <font>
      <sz val="18"/>
      <color rgb="FF154B2B"/>
      <name val="HGP創英角ﾎﾟｯﾌﾟ体"/>
      <family val="3"/>
      <charset val="128"/>
    </font>
    <font>
      <b/>
      <sz val="11"/>
      <name val="ＭＳ Ｐゴシック"/>
      <family val="3"/>
      <charset val="128"/>
    </font>
    <font>
      <sz val="5"/>
      <name val="ＭＳ Ｐゴシック"/>
      <family val="3"/>
      <charset val="128"/>
    </font>
  </fonts>
  <fills count="4">
    <fill>
      <patternFill patternType="none"/>
    </fill>
    <fill>
      <patternFill patternType="gray125"/>
    </fill>
    <fill>
      <patternFill patternType="solid">
        <fgColor rgb="FFFFCCFF"/>
        <bgColor indexed="64"/>
      </patternFill>
    </fill>
    <fill>
      <patternFill patternType="solid">
        <fgColor rgb="FFFFFFCC"/>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diagonal/>
    </border>
  </borders>
  <cellStyleXfs count="1">
    <xf numFmtId="0" fontId="0" fillId="0" borderId="0">
      <alignment vertical="center"/>
    </xf>
  </cellStyleXfs>
  <cellXfs count="138">
    <xf numFmtId="0" fontId="0" fillId="0" borderId="0" xfId="0">
      <alignment vertical="center"/>
    </xf>
    <xf numFmtId="0" fontId="4" fillId="0" borderId="0" xfId="0" applyFont="1" applyAlignment="1">
      <alignment horizontal="left" vertical="top" wrapText="1"/>
    </xf>
    <xf numFmtId="0" fontId="5" fillId="0" borderId="0" xfId="0" applyFont="1" applyAlignment="1">
      <alignment horizontal="left" vertical="center"/>
    </xf>
    <xf numFmtId="0" fontId="6" fillId="0" borderId="2" xfId="0" applyFont="1" applyBorder="1" applyAlignment="1">
      <alignment horizontal="center" vertical="center"/>
    </xf>
    <xf numFmtId="0" fontId="0" fillId="0" borderId="3" xfId="0" applyBorder="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1" xfId="0" applyBorder="1" applyAlignment="1">
      <alignment horizontal="center" vertical="center"/>
    </xf>
    <xf numFmtId="0" fontId="5" fillId="0" borderId="0" xfId="0" applyFont="1" applyAlignment="1">
      <alignment horizontal="center" vertical="center"/>
    </xf>
    <xf numFmtId="0" fontId="6" fillId="0" borderId="3" xfId="0" applyFont="1" applyBorder="1" applyAlignment="1">
      <alignment horizontal="center" vertical="center"/>
    </xf>
    <xf numFmtId="0" fontId="5" fillId="0" borderId="3" xfId="0" applyFont="1" applyBorder="1" applyAlignment="1">
      <alignment horizontal="center" vertical="center"/>
    </xf>
    <xf numFmtId="0" fontId="4" fillId="0" borderId="10" xfId="0" applyFont="1" applyBorder="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4" fillId="0" borderId="9" xfId="0" applyFont="1" applyBorder="1" applyAlignment="1">
      <alignment horizontal="center" vertical="center"/>
    </xf>
    <xf numFmtId="0" fontId="11"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horizontal="left" vertical="center"/>
    </xf>
    <xf numFmtId="0" fontId="3" fillId="0" borderId="15" xfId="0" applyFont="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lignment vertical="center"/>
    </xf>
    <xf numFmtId="0" fontId="6" fillId="3" borderId="15" xfId="0" applyFont="1" applyFill="1" applyBorder="1" applyAlignment="1" applyProtection="1">
      <alignment horizontal="left" vertical="center"/>
      <protection locked="0"/>
    </xf>
    <xf numFmtId="0" fontId="5" fillId="3" borderId="15" xfId="0" applyFont="1" applyFill="1" applyBorder="1" applyAlignment="1">
      <alignment horizontal="left" vertical="center"/>
    </xf>
    <xf numFmtId="0" fontId="5" fillId="3" borderId="16" xfId="0" applyFont="1" applyFill="1" applyBorder="1" applyProtection="1">
      <alignment vertical="center"/>
      <protection locked="0"/>
    </xf>
    <xf numFmtId="0" fontId="5" fillId="3" borderId="16" xfId="0" applyFont="1" applyFill="1" applyBorder="1">
      <alignment vertical="center"/>
    </xf>
    <xf numFmtId="0" fontId="0" fillId="0" borderId="0" xfId="0" applyAlignment="1">
      <alignment vertical="center" wrapText="1"/>
    </xf>
    <xf numFmtId="0" fontId="4" fillId="3" borderId="9" xfId="0"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3" fillId="0" borderId="7" xfId="0" applyFont="1" applyBorder="1" applyAlignment="1">
      <alignment horizontal="center" vertical="center"/>
    </xf>
    <xf numFmtId="0" fontId="14" fillId="0" borderId="16" xfId="0" applyFont="1" applyBorder="1" applyAlignment="1">
      <alignment horizontal="left" vertical="center"/>
    </xf>
    <xf numFmtId="0" fontId="6" fillId="0" borderId="15" xfId="0" applyFont="1" applyBorder="1" applyAlignment="1">
      <alignment horizontal="left" vertical="center"/>
    </xf>
    <xf numFmtId="0" fontId="0" fillId="0" borderId="0" xfId="0" applyAlignment="1">
      <alignment vertical="center" wrapText="1" shrinkToFit="1"/>
    </xf>
    <xf numFmtId="0" fontId="15" fillId="0" borderId="0" xfId="0" applyFont="1">
      <alignment vertical="center"/>
    </xf>
    <xf numFmtId="0" fontId="15" fillId="0" borderId="13" xfId="0" applyFont="1" applyBorder="1">
      <alignment vertical="center"/>
    </xf>
    <xf numFmtId="0" fontId="16" fillId="0" borderId="0" xfId="0" applyFont="1" applyAlignment="1">
      <alignment horizontal="right" vertical="center"/>
    </xf>
    <xf numFmtId="0" fontId="0" fillId="0" borderId="13" xfId="0" applyBorder="1">
      <alignment vertical="center"/>
    </xf>
    <xf numFmtId="0" fontId="0" fillId="0" borderId="0" xfId="0" applyAlignment="1">
      <alignment horizontal="left" vertical="center" wrapText="1" shrinkToFit="1"/>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vertical="center" shrinkToFit="1"/>
    </xf>
    <xf numFmtId="176" fontId="0" fillId="0" borderId="12"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3" xfId="0" applyNumberFormat="1" applyBorder="1" applyAlignment="1">
      <alignment horizontal="center" vertical="center"/>
    </xf>
    <xf numFmtId="176" fontId="0" fillId="0" borderId="14" xfId="0" applyNumberForma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0" fillId="3" borderId="1"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4" fillId="0" borderId="7"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3" xfId="0" applyFont="1" applyBorder="1" applyAlignment="1">
      <alignment horizontal="center" vertical="center" shrinkToFit="1"/>
    </xf>
    <xf numFmtId="0" fontId="0" fillId="3" borderId="1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0" borderId="12" xfId="0" applyBorder="1" applyAlignment="1">
      <alignment vertical="center" shrinkToFit="1"/>
    </xf>
    <xf numFmtId="0" fontId="0" fillId="0" borderId="13" xfId="0" applyBorder="1" applyAlignment="1">
      <alignment vertical="center" shrinkToFit="1"/>
    </xf>
    <xf numFmtId="0" fontId="0" fillId="0" borderId="1" xfId="0" applyBorder="1" applyAlignment="1">
      <alignment horizontal="center" vertical="center"/>
    </xf>
    <xf numFmtId="0" fontId="0" fillId="0" borderId="11" xfId="0" applyBorder="1" applyAlignment="1">
      <alignment horizontal="center" vertical="center"/>
    </xf>
    <xf numFmtId="176" fontId="4" fillId="0" borderId="1" xfId="0" applyNumberFormat="1" applyFont="1" applyBorder="1" applyAlignment="1">
      <alignment horizontal="center" vertical="center"/>
    </xf>
    <xf numFmtId="176" fontId="4" fillId="0" borderId="11" xfId="0" applyNumberFormat="1" applyFont="1" applyBorder="1" applyAlignment="1">
      <alignment horizontal="center" vertical="center"/>
    </xf>
    <xf numFmtId="0" fontId="0" fillId="0" borderId="9" xfId="0" applyBorder="1">
      <alignment vertical="center"/>
    </xf>
    <xf numFmtId="0" fontId="0" fillId="0" borderId="12" xfId="0" applyBorder="1">
      <alignment vertical="center"/>
    </xf>
    <xf numFmtId="0" fontId="0" fillId="0" borderId="0" xfId="0">
      <alignment vertical="center"/>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4" fillId="0" borderId="21" xfId="0" applyFont="1" applyBorder="1" applyAlignment="1">
      <alignment horizontal="center" vertical="center" shrinkToFit="1"/>
    </xf>
    <xf numFmtId="0" fontId="0" fillId="0" borderId="21" xfId="0" applyBorder="1" applyAlignment="1">
      <alignment vertical="center" shrinkToFit="1"/>
    </xf>
    <xf numFmtId="0" fontId="0" fillId="0" borderId="22" xfId="0" applyBorder="1" applyAlignment="1" applyProtection="1">
      <alignment horizontal="center" vertical="center"/>
      <protection locked="0"/>
    </xf>
    <xf numFmtId="0" fontId="0" fillId="0" borderId="22" xfId="0" applyBorder="1" applyAlignment="1">
      <alignment horizontal="center" vertical="center"/>
    </xf>
    <xf numFmtId="0" fontId="0" fillId="0" borderId="12" xfId="0" applyBorder="1" applyAlignment="1">
      <alignment horizontal="center" vertical="center" shrinkToFit="1"/>
    </xf>
    <xf numFmtId="0" fontId="0" fillId="0" borderId="6" xfId="0" applyBorder="1" applyAlignment="1">
      <alignment horizontal="center" vertical="center" shrinkToFit="1"/>
    </xf>
    <xf numFmtId="0" fontId="0" fillId="0" borderId="13" xfId="0" applyBorder="1" applyAlignment="1">
      <alignment horizontal="center" vertical="center" shrinkToFit="1"/>
    </xf>
    <xf numFmtId="0" fontId="4" fillId="0" borderId="8" xfId="0" applyFont="1" applyBorder="1" applyAlignment="1" applyProtection="1">
      <alignment vertical="center" shrinkToFit="1"/>
      <protection locked="0"/>
    </xf>
    <xf numFmtId="0" fontId="0" fillId="0" borderId="9" xfId="0" applyBorder="1" applyAlignment="1">
      <alignment vertical="center" shrinkToFit="1"/>
    </xf>
    <xf numFmtId="0" fontId="4" fillId="0" borderId="8" xfId="0" applyFont="1" applyBorder="1" applyAlignment="1">
      <alignment vertical="center" shrinkToFit="1"/>
    </xf>
    <xf numFmtId="0" fontId="0" fillId="0" borderId="23" xfId="0" applyBorder="1" applyAlignment="1" applyProtection="1">
      <alignment horizontal="center" vertical="center"/>
      <protection locked="0"/>
    </xf>
    <xf numFmtId="0" fontId="0" fillId="0" borderId="24" xfId="0" applyBorder="1">
      <alignment vertical="center"/>
    </xf>
    <xf numFmtId="0" fontId="0" fillId="0" borderId="22" xfId="0" applyBorder="1">
      <alignment vertical="center"/>
    </xf>
    <xf numFmtId="0" fontId="4" fillId="0" borderId="0" xfId="0" applyFont="1" applyAlignment="1">
      <alignment horizontal="left" vertical="top" shrinkToFit="1"/>
    </xf>
    <xf numFmtId="0" fontId="0" fillId="0" borderId="0" xfId="0" applyAlignment="1">
      <alignment horizontal="left" vertical="top" shrinkToFit="1"/>
    </xf>
    <xf numFmtId="0" fontId="4" fillId="0" borderId="0" xfId="0" applyFont="1" applyAlignment="1">
      <alignment horizontal="left" vertical="top" wrapText="1" shrinkToFit="1"/>
    </xf>
    <xf numFmtId="0" fontId="0" fillId="0" borderId="0" xfId="0" applyAlignment="1">
      <alignment horizontal="left" vertical="top" wrapText="1"/>
    </xf>
    <xf numFmtId="0" fontId="4" fillId="0" borderId="0" xfId="0" applyFont="1" applyAlignment="1">
      <alignment horizontal="left" shrinkToFit="1"/>
    </xf>
    <xf numFmtId="0" fontId="0" fillId="0" borderId="0" xfId="0" applyAlignment="1">
      <alignment horizontal="left" shrinkToFit="1"/>
    </xf>
    <xf numFmtId="0" fontId="3" fillId="0" borderId="0" xfId="0" applyFont="1" applyAlignment="1">
      <alignment horizontal="left" vertical="top" wrapText="1" shrinkToFit="1"/>
    </xf>
    <xf numFmtId="0" fontId="3" fillId="0" borderId="0" xfId="0" applyFont="1" applyAlignment="1">
      <alignment horizontal="left" vertical="top" wrapText="1"/>
    </xf>
    <xf numFmtId="0" fontId="4" fillId="0" borderId="0" xfId="0" applyFont="1" applyAlignment="1">
      <alignment horizontal="center" vertical="center" shrinkToFit="1"/>
    </xf>
    <xf numFmtId="0" fontId="0" fillId="0" borderId="0" xfId="0" applyAlignment="1">
      <alignment vertical="center" shrinkToFit="1"/>
    </xf>
    <xf numFmtId="0" fontId="0" fillId="0" borderId="0" xfId="0"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0" xfId="0" applyAlignment="1">
      <alignment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6" fillId="0" borderId="3" xfId="0" applyFont="1" applyBorder="1" applyAlignment="1">
      <alignment horizontal="center" vertical="center" shrinkToFit="1"/>
    </xf>
    <xf numFmtId="0" fontId="0" fillId="0" borderId="3" xfId="0" applyBorder="1" applyAlignment="1">
      <alignment vertical="center" shrinkToFit="1"/>
    </xf>
    <xf numFmtId="0" fontId="0" fillId="0" borderId="0" xfId="0"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shrinkToFit="1"/>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1" fillId="0" borderId="0" xfId="0" applyFont="1">
      <alignment vertical="center"/>
    </xf>
    <xf numFmtId="0" fontId="0" fillId="0" borderId="0" xfId="0" applyAlignment="1">
      <alignment horizontal="left" vertical="center"/>
    </xf>
    <xf numFmtId="0" fontId="3" fillId="0" borderId="0" xfId="0" applyFont="1" applyAlignment="1">
      <alignment horizontal="left" vertical="center" wrapText="1" shrinkToFit="1"/>
    </xf>
    <xf numFmtId="0" fontId="3" fillId="0" borderId="0" xfId="0" applyFont="1" applyAlignment="1">
      <alignment horizontal="left" vertical="center" wrapText="1"/>
    </xf>
    <xf numFmtId="0" fontId="15" fillId="0" borderId="0" xfId="0" applyFont="1" applyAlignment="1">
      <alignment horizontal="left" vertical="center"/>
    </xf>
    <xf numFmtId="0" fontId="0" fillId="0" borderId="13" xfId="0" applyBorder="1" applyAlignment="1">
      <alignment horizontal="left" vertical="center"/>
    </xf>
    <xf numFmtId="0" fontId="17" fillId="0" borderId="0" xfId="0" applyFont="1" applyAlignment="1" applyProtection="1">
      <alignment horizontal="left" vertical="center" wrapText="1"/>
      <protection locked="0"/>
    </xf>
    <xf numFmtId="0" fontId="17" fillId="0" borderId="0" xfId="0" applyFont="1">
      <alignment vertical="center"/>
    </xf>
    <xf numFmtId="0" fontId="17" fillId="0" borderId="13" xfId="0" applyFont="1" applyBorder="1">
      <alignment vertical="center"/>
    </xf>
    <xf numFmtId="0" fontId="4" fillId="3" borderId="1"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0" borderId="5" xfId="0" applyFont="1" applyBorder="1" applyAlignment="1">
      <alignment horizontal="center" vertical="center" shrinkToFit="1"/>
    </xf>
    <xf numFmtId="0" fontId="4" fillId="0" borderId="1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154B2B"/>
      <color rgb="FF0D7905"/>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1.jpeg"/><Relationship Id="rId1" Type="http://schemas.openxmlformats.org/officeDocument/2006/relationships/image" Target="../media/image4.jpeg"/><Relationship Id="rId4" Type="http://schemas.openxmlformats.org/officeDocument/2006/relationships/image" Target="../media/image6.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0</xdr:row>
      <xdr:rowOff>22860</xdr:rowOff>
    </xdr:from>
    <xdr:to>
      <xdr:col>4</xdr:col>
      <xdr:colOff>137160</xdr:colOff>
      <xdr:row>1</xdr:row>
      <xdr:rowOff>83820</xdr:rowOff>
    </xdr:to>
    <xdr:pic>
      <xdr:nvPicPr>
        <xdr:cNvPr id="1062" name="Picture 14" descr="メンバー表提出用紙文字">
          <a:extLst>
            <a:ext uri="{FF2B5EF4-FFF2-40B4-BE49-F238E27FC236}">
              <a16:creationId xmlns:a16="http://schemas.microsoft.com/office/drawing/2014/main" id="{00000000-0008-0000-0000-000026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22860"/>
          <a:ext cx="161544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xdr:colOff>
      <xdr:row>0</xdr:row>
      <xdr:rowOff>22860</xdr:rowOff>
    </xdr:from>
    <xdr:to>
      <xdr:col>19</xdr:col>
      <xdr:colOff>144780</xdr:colOff>
      <xdr:row>1</xdr:row>
      <xdr:rowOff>83820</xdr:rowOff>
    </xdr:to>
    <xdr:pic>
      <xdr:nvPicPr>
        <xdr:cNvPr id="1063" name="Picture 15" descr="メンバー表提出用紙文字">
          <a:extLst>
            <a:ext uri="{FF2B5EF4-FFF2-40B4-BE49-F238E27FC236}">
              <a16:creationId xmlns:a16="http://schemas.microsoft.com/office/drawing/2014/main" id="{00000000-0008-0000-0000-00002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8300" y="22860"/>
          <a:ext cx="161544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15240</xdr:colOff>
      <xdr:row>45</xdr:row>
      <xdr:rowOff>99060</xdr:rowOff>
    </xdr:from>
    <xdr:to>
      <xdr:col>11</xdr:col>
      <xdr:colOff>1059180</xdr:colOff>
      <xdr:row>47</xdr:row>
      <xdr:rowOff>175260</xdr:rowOff>
    </xdr:to>
    <xdr:pic>
      <xdr:nvPicPr>
        <xdr:cNvPr id="1064" name="Picture 16" descr="SLFLボール小">
          <a:extLst>
            <a:ext uri="{FF2B5EF4-FFF2-40B4-BE49-F238E27FC236}">
              <a16:creationId xmlns:a16="http://schemas.microsoft.com/office/drawing/2014/main" id="{00000000-0008-0000-0000-000028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54680" y="6568440"/>
          <a:ext cx="12877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7620</xdr:colOff>
      <xdr:row>45</xdr:row>
      <xdr:rowOff>91440</xdr:rowOff>
    </xdr:from>
    <xdr:to>
      <xdr:col>26</xdr:col>
      <xdr:colOff>1051560</xdr:colOff>
      <xdr:row>47</xdr:row>
      <xdr:rowOff>175260</xdr:rowOff>
    </xdr:to>
    <xdr:pic>
      <xdr:nvPicPr>
        <xdr:cNvPr id="1065" name="Picture 17" descr="SLFLボール小">
          <a:extLst>
            <a:ext uri="{FF2B5EF4-FFF2-40B4-BE49-F238E27FC236}">
              <a16:creationId xmlns:a16="http://schemas.microsoft.com/office/drawing/2014/main" id="{00000000-0008-0000-0000-0000290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91500" y="6560820"/>
          <a:ext cx="128778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22860</xdr:colOff>
      <xdr:row>0</xdr:row>
      <xdr:rowOff>30480</xdr:rowOff>
    </xdr:from>
    <xdr:to>
      <xdr:col>4</xdr:col>
      <xdr:colOff>152400</xdr:colOff>
      <xdr:row>1</xdr:row>
      <xdr:rowOff>83820</xdr:rowOff>
    </xdr:to>
    <xdr:pic>
      <xdr:nvPicPr>
        <xdr:cNvPr id="2079" name="Picture 7" descr="メンバー表提出用紙文字">
          <a:extLst>
            <a:ext uri="{FF2B5EF4-FFF2-40B4-BE49-F238E27FC236}">
              <a16:creationId xmlns:a16="http://schemas.microsoft.com/office/drawing/2014/main" id="{00000000-0008-0000-02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30480"/>
          <a:ext cx="161544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xdr:colOff>
      <xdr:row>0</xdr:row>
      <xdr:rowOff>30480</xdr:rowOff>
    </xdr:from>
    <xdr:to>
      <xdr:col>19</xdr:col>
      <xdr:colOff>144780</xdr:colOff>
      <xdr:row>1</xdr:row>
      <xdr:rowOff>91440</xdr:rowOff>
    </xdr:to>
    <xdr:pic>
      <xdr:nvPicPr>
        <xdr:cNvPr id="2080" name="Picture 8" descr="メンバー表提出用紙文字">
          <a:extLst>
            <a:ext uri="{FF2B5EF4-FFF2-40B4-BE49-F238E27FC236}">
              <a16:creationId xmlns:a16="http://schemas.microsoft.com/office/drawing/2014/main" id="{00000000-0008-0000-0200-0000200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55920" y="30480"/>
          <a:ext cx="161544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15240</xdr:colOff>
      <xdr:row>45</xdr:row>
      <xdr:rowOff>99060</xdr:rowOff>
    </xdr:from>
    <xdr:to>
      <xdr:col>11</xdr:col>
      <xdr:colOff>1059180</xdr:colOff>
      <xdr:row>47</xdr:row>
      <xdr:rowOff>129540</xdr:rowOff>
    </xdr:to>
    <xdr:pic>
      <xdr:nvPicPr>
        <xdr:cNvPr id="6" name="Picture 16" descr="SLFLボール小">
          <a:extLst>
            <a:ext uri="{FF2B5EF4-FFF2-40B4-BE49-F238E27FC236}">
              <a16:creationId xmlns:a16="http://schemas.microsoft.com/office/drawing/2014/main" id="{4E7232D0-58D7-4EC9-ABC8-105AE56D2E3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54680" y="6568440"/>
          <a:ext cx="12877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7620</xdr:colOff>
      <xdr:row>45</xdr:row>
      <xdr:rowOff>91440</xdr:rowOff>
    </xdr:from>
    <xdr:to>
      <xdr:col>26</xdr:col>
      <xdr:colOff>1051560</xdr:colOff>
      <xdr:row>47</xdr:row>
      <xdr:rowOff>129540</xdr:rowOff>
    </xdr:to>
    <xdr:pic>
      <xdr:nvPicPr>
        <xdr:cNvPr id="7" name="Picture 17" descr="SLFLボール小">
          <a:extLst>
            <a:ext uri="{FF2B5EF4-FFF2-40B4-BE49-F238E27FC236}">
              <a16:creationId xmlns:a16="http://schemas.microsoft.com/office/drawing/2014/main" id="{1BDE28FF-635B-4C4E-AA4C-55DD35E77AC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91500" y="6560820"/>
          <a:ext cx="128778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15240</xdr:colOff>
      <xdr:row>45</xdr:row>
      <xdr:rowOff>99060</xdr:rowOff>
    </xdr:from>
    <xdr:to>
      <xdr:col>11</xdr:col>
      <xdr:colOff>0</xdr:colOff>
      <xdr:row>47</xdr:row>
      <xdr:rowOff>175260</xdr:rowOff>
    </xdr:to>
    <xdr:pic>
      <xdr:nvPicPr>
        <xdr:cNvPr id="4" name="Picture 16" descr="SLFLボール小">
          <a:extLst>
            <a:ext uri="{FF2B5EF4-FFF2-40B4-BE49-F238E27FC236}">
              <a16:creationId xmlns:a16="http://schemas.microsoft.com/office/drawing/2014/main" id="{4552712F-99FC-4D03-8358-E9577DE66E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1865" y="6699885"/>
          <a:ext cx="131064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7620</xdr:colOff>
      <xdr:row>45</xdr:row>
      <xdr:rowOff>91440</xdr:rowOff>
    </xdr:from>
    <xdr:to>
      <xdr:col>24</xdr:col>
      <xdr:colOff>1051560</xdr:colOff>
      <xdr:row>47</xdr:row>
      <xdr:rowOff>175260</xdr:rowOff>
    </xdr:to>
    <xdr:pic>
      <xdr:nvPicPr>
        <xdr:cNvPr id="5" name="Picture 17" descr="SLFLボール小">
          <a:extLst>
            <a:ext uri="{FF2B5EF4-FFF2-40B4-BE49-F238E27FC236}">
              <a16:creationId xmlns:a16="http://schemas.microsoft.com/office/drawing/2014/main" id="{FFC0008D-CDB8-4094-8D90-661BB397134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56370" y="6692265"/>
          <a:ext cx="1310640"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15240</xdr:colOff>
      <xdr:row>45</xdr:row>
      <xdr:rowOff>99060</xdr:rowOff>
    </xdr:from>
    <xdr:ext cx="1310640" cy="371475"/>
    <xdr:pic>
      <xdr:nvPicPr>
        <xdr:cNvPr id="7" name="Picture 16" descr="SLFLボール小">
          <a:extLst>
            <a:ext uri="{FF2B5EF4-FFF2-40B4-BE49-F238E27FC236}">
              <a16:creationId xmlns:a16="http://schemas.microsoft.com/office/drawing/2014/main" id="{344F2FD3-E9ED-4611-A13A-82EC2FCB11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6615" y="6699885"/>
          <a:ext cx="131064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9</xdr:col>
      <xdr:colOff>15240</xdr:colOff>
      <xdr:row>45</xdr:row>
      <xdr:rowOff>99060</xdr:rowOff>
    </xdr:from>
    <xdr:to>
      <xdr:col>11</xdr:col>
      <xdr:colOff>0</xdr:colOff>
      <xdr:row>47</xdr:row>
      <xdr:rowOff>175260</xdr:rowOff>
    </xdr:to>
    <xdr:pic>
      <xdr:nvPicPr>
        <xdr:cNvPr id="2" name="Picture 16" descr="SLFLボール小">
          <a:extLst>
            <a:ext uri="{FF2B5EF4-FFF2-40B4-BE49-F238E27FC236}">
              <a16:creationId xmlns:a16="http://schemas.microsoft.com/office/drawing/2014/main" id="{ACB23C1F-0B55-4565-81B4-55B3279D25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0380" y="6568440"/>
          <a:ext cx="128016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7620</xdr:colOff>
      <xdr:row>45</xdr:row>
      <xdr:rowOff>91440</xdr:rowOff>
    </xdr:from>
    <xdr:to>
      <xdr:col>24</xdr:col>
      <xdr:colOff>1051560</xdr:colOff>
      <xdr:row>47</xdr:row>
      <xdr:rowOff>175260</xdr:rowOff>
    </xdr:to>
    <xdr:pic>
      <xdr:nvPicPr>
        <xdr:cNvPr id="3" name="Picture 17" descr="SLFLボール小">
          <a:extLst>
            <a:ext uri="{FF2B5EF4-FFF2-40B4-BE49-F238E27FC236}">
              <a16:creationId xmlns:a16="http://schemas.microsoft.com/office/drawing/2014/main" id="{2C89A4D1-4B09-4F07-BA2E-0418307C4C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24800" y="6560820"/>
          <a:ext cx="12801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15240</xdr:colOff>
      <xdr:row>45</xdr:row>
      <xdr:rowOff>99060</xdr:rowOff>
    </xdr:from>
    <xdr:ext cx="1310640" cy="371475"/>
    <xdr:pic>
      <xdr:nvPicPr>
        <xdr:cNvPr id="4" name="Picture 16" descr="SLFLボール小">
          <a:extLst>
            <a:ext uri="{FF2B5EF4-FFF2-40B4-BE49-F238E27FC236}">
              <a16:creationId xmlns:a16="http://schemas.microsoft.com/office/drawing/2014/main" id="{2AF96845-BB29-4F95-899B-1FDF9245D6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2420" y="6568440"/>
          <a:ext cx="131064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8"/>
  <sheetViews>
    <sheetView view="pageBreakPreview" zoomScaleNormal="100" workbookViewId="0">
      <selection activeCell="B7" sqref="B7:B8"/>
    </sheetView>
  </sheetViews>
  <sheetFormatPr defaultRowHeight="13.2" x14ac:dyDescent="0.2"/>
  <cols>
    <col min="1" max="1" width="2.44140625" customWidth="1"/>
    <col min="2" max="2" width="3.21875" customWidth="1"/>
    <col min="3" max="3" width="18.44140625" customWidth="1"/>
    <col min="4" max="5" width="3.109375" customWidth="1"/>
    <col min="6" max="8" width="3.44140625" customWidth="1"/>
    <col min="9" max="9" width="1.109375" customWidth="1"/>
    <col min="10" max="11" width="3.44140625" customWidth="1"/>
    <col min="12" max="12" width="15.44140625" customWidth="1"/>
    <col min="13" max="13" width="3.44140625" customWidth="1"/>
    <col min="14" max="16" width="2.44140625" customWidth="1"/>
    <col min="17" max="17" width="3.21875" customWidth="1"/>
    <col min="18" max="18" width="18.44140625" customWidth="1"/>
    <col min="19" max="20" width="3.109375" customWidth="1"/>
    <col min="21" max="23" width="3.44140625" customWidth="1"/>
    <col min="24" max="24" width="1.109375" customWidth="1"/>
    <col min="25" max="26" width="3.44140625" customWidth="1"/>
    <col min="27" max="27" width="15.44140625" customWidth="1"/>
    <col min="28" max="28" width="3.44140625" customWidth="1"/>
    <col min="29" max="29" width="9" hidden="1" customWidth="1"/>
    <col min="30" max="30" width="2.44140625" customWidth="1"/>
  </cols>
  <sheetData>
    <row r="1" spans="1:28" ht="14.25" customHeight="1" x14ac:dyDescent="0.2">
      <c r="B1" s="2"/>
      <c r="C1" s="2"/>
      <c r="D1" s="2"/>
      <c r="E1" s="2"/>
      <c r="F1" s="2"/>
      <c r="G1" s="7"/>
      <c r="H1" s="6"/>
      <c r="J1" s="91" t="s">
        <v>26</v>
      </c>
      <c r="K1" s="92"/>
      <c r="L1" s="31" t="s">
        <v>27</v>
      </c>
      <c r="M1" s="16"/>
      <c r="Q1" s="2"/>
      <c r="R1" s="2"/>
      <c r="S1" s="2"/>
      <c r="T1" s="2"/>
      <c r="U1" s="2"/>
      <c r="V1" s="7"/>
      <c r="W1" s="6"/>
      <c r="Y1" s="93" t="s">
        <v>26</v>
      </c>
      <c r="Z1" s="92"/>
      <c r="AA1" s="19" t="str">
        <f>L1</f>
        <v>NO</v>
      </c>
      <c r="AB1" s="16"/>
    </row>
    <row r="2" spans="1:28" ht="8.25" customHeight="1" x14ac:dyDescent="0.2">
      <c r="J2" s="77"/>
      <c r="K2" s="77"/>
      <c r="L2" s="77"/>
      <c r="M2" s="77"/>
    </row>
    <row r="3" spans="1:28" ht="12" customHeight="1" x14ac:dyDescent="0.2">
      <c r="B3" s="61" t="s">
        <v>11</v>
      </c>
      <c r="C3" s="49" t="s">
        <v>2</v>
      </c>
      <c r="D3" s="51" t="s">
        <v>1</v>
      </c>
      <c r="E3" s="51" t="s">
        <v>0</v>
      </c>
      <c r="F3" s="11" t="s">
        <v>12</v>
      </c>
      <c r="G3" s="12"/>
      <c r="H3" s="9"/>
      <c r="I3" s="3"/>
      <c r="J3" s="63" t="s">
        <v>3</v>
      </c>
      <c r="K3" s="64"/>
      <c r="L3" s="67"/>
      <c r="M3" s="68"/>
      <c r="Q3" s="61" t="s">
        <v>11</v>
      </c>
      <c r="R3" s="49" t="s">
        <v>2</v>
      </c>
      <c r="S3" s="51" t="s">
        <v>1</v>
      </c>
      <c r="T3" s="51" t="s">
        <v>0</v>
      </c>
      <c r="U3" s="11" t="s">
        <v>12</v>
      </c>
      <c r="V3" s="12"/>
      <c r="W3" s="9"/>
      <c r="X3" s="3"/>
      <c r="Y3" s="63" t="s">
        <v>3</v>
      </c>
      <c r="Z3" s="64"/>
      <c r="AA3" s="45">
        <f>L3</f>
        <v>0</v>
      </c>
      <c r="AB3" s="46"/>
    </row>
    <row r="4" spans="1:28" ht="12" customHeight="1" x14ac:dyDescent="0.2">
      <c r="B4" s="62"/>
      <c r="C4" s="50"/>
      <c r="D4" s="52"/>
      <c r="E4" s="52"/>
      <c r="F4" s="10" t="s">
        <v>8</v>
      </c>
      <c r="G4" s="10" t="s">
        <v>8</v>
      </c>
      <c r="H4" s="10" t="s">
        <v>8</v>
      </c>
      <c r="I4" s="3"/>
      <c r="J4" s="65"/>
      <c r="K4" s="66"/>
      <c r="L4" s="69"/>
      <c r="M4" s="70"/>
      <c r="Q4" s="62"/>
      <c r="R4" s="50"/>
      <c r="S4" s="52"/>
      <c r="T4" s="52"/>
      <c r="U4" s="10" t="s">
        <v>8</v>
      </c>
      <c r="V4" s="10" t="s">
        <v>8</v>
      </c>
      <c r="W4" s="10" t="s">
        <v>8</v>
      </c>
      <c r="X4" s="3"/>
      <c r="Y4" s="65"/>
      <c r="Z4" s="66"/>
      <c r="AA4" s="47"/>
      <c r="AB4" s="48"/>
    </row>
    <row r="5" spans="1:28" ht="8.25" customHeight="1" x14ac:dyDescent="0.2">
      <c r="B5" s="53"/>
      <c r="C5" s="23" t="str">
        <f>VLOOKUP(メンバー表一般用!B5,選手名簿マスター!B$5:F$120,2,FALSE)</f>
        <v xml:space="preserve"> </v>
      </c>
      <c r="D5" s="55" t="str">
        <f>VLOOKUP(メンバー表一般用!$B5,選手名簿マスター!$B$5:$F$120,4,FALSE)</f>
        <v>　</v>
      </c>
      <c r="E5" s="57" t="str">
        <f>VLOOKUP(メンバー表一般用!$B5,選手名簿マスター!$B$5:$F$120,5,FALSE)</f>
        <v>　</v>
      </c>
      <c r="F5" s="59"/>
      <c r="G5" s="59"/>
      <c r="H5" s="59"/>
      <c r="I5" s="14"/>
      <c r="J5" s="64"/>
      <c r="K5" s="71"/>
      <c r="L5" s="71"/>
      <c r="M5" s="71"/>
      <c r="Q5" s="73" t="str">
        <f>+IF(B5=0," ",B5)</f>
        <v xml:space="preserve"> </v>
      </c>
      <c r="R5" s="23" t="str">
        <f t="shared" ref="R5:R6" si="0">+C5</f>
        <v xml:space="preserve"> </v>
      </c>
      <c r="S5" s="55" t="str">
        <f>+D5</f>
        <v>　</v>
      </c>
      <c r="T5" s="57" t="str">
        <f>+E5</f>
        <v>　</v>
      </c>
      <c r="U5" s="75">
        <f t="shared" ref="U5:W5" si="1">+F5</f>
        <v>0</v>
      </c>
      <c r="V5" s="75">
        <f t="shared" si="1"/>
        <v>0</v>
      </c>
      <c r="W5" s="75">
        <f t="shared" si="1"/>
        <v>0</v>
      </c>
      <c r="X5" s="14"/>
      <c r="Y5" s="64"/>
      <c r="Z5" s="71"/>
      <c r="AA5" s="71"/>
      <c r="AB5" s="71"/>
    </row>
    <row r="6" spans="1:28" ht="15.45" customHeight="1" x14ac:dyDescent="0.2">
      <c r="A6" s="5"/>
      <c r="B6" s="54"/>
      <c r="C6" s="22" t="str">
        <f>VLOOKUP(メンバー表一般用!B5,選手名簿マスター!B$5:F$120,3,FALSE)</f>
        <v>　</v>
      </c>
      <c r="D6" s="56"/>
      <c r="E6" s="58"/>
      <c r="F6" s="60"/>
      <c r="G6" s="60"/>
      <c r="H6" s="60"/>
      <c r="I6" s="4"/>
      <c r="J6" s="72"/>
      <c r="K6" s="72"/>
      <c r="L6" s="72"/>
      <c r="M6" s="72"/>
      <c r="P6" s="5"/>
      <c r="Q6" s="74"/>
      <c r="R6" s="22" t="str">
        <f t="shared" si="0"/>
        <v>　</v>
      </c>
      <c r="S6" s="56"/>
      <c r="T6" s="58"/>
      <c r="U6" s="76"/>
      <c r="V6" s="76"/>
      <c r="W6" s="76"/>
      <c r="X6" s="4"/>
      <c r="Y6" s="72"/>
      <c r="Z6" s="72"/>
      <c r="AA6" s="72"/>
      <c r="AB6" s="72"/>
    </row>
    <row r="7" spans="1:28" ht="8.25" customHeight="1" x14ac:dyDescent="0.2">
      <c r="B7" s="53"/>
      <c r="C7" s="23" t="str">
        <f>VLOOKUP(メンバー表一般用!B7,選手名簿マスター!B$5:F$120,2,FALSE)</f>
        <v xml:space="preserve"> </v>
      </c>
      <c r="D7" s="55" t="str">
        <f>VLOOKUP(メンバー表一般用!$B7,選手名簿マスター!$B$5:$F$120,4,FALSE)</f>
        <v>　</v>
      </c>
      <c r="E7" s="57" t="str">
        <f>VLOOKUP(メンバー表一般用!$B7,選手名簿マスター!$B$5:$F$120,5,FALSE)</f>
        <v>　</v>
      </c>
      <c r="F7" s="59"/>
      <c r="G7" s="59"/>
      <c r="H7" s="59"/>
      <c r="I7" s="14"/>
      <c r="J7" s="63" t="s">
        <v>13</v>
      </c>
      <c r="K7" s="88"/>
      <c r="L7" s="67" t="s">
        <v>14</v>
      </c>
      <c r="M7" s="68"/>
      <c r="Q7" s="73" t="str">
        <f>+IF(B7=0," ",B7)</f>
        <v xml:space="preserve"> </v>
      </c>
      <c r="R7" s="23" t="str">
        <f t="shared" ref="R7:R48" si="2">+C7</f>
        <v xml:space="preserve"> </v>
      </c>
      <c r="S7" s="55" t="str">
        <f>+D7</f>
        <v>　</v>
      </c>
      <c r="T7" s="57" t="str">
        <f>+E7</f>
        <v>　</v>
      </c>
      <c r="U7" s="75">
        <f t="shared" ref="U7" si="3">+F7</f>
        <v>0</v>
      </c>
      <c r="V7" s="75">
        <f t="shared" ref="V7" si="4">+G7</f>
        <v>0</v>
      </c>
      <c r="W7" s="75">
        <f t="shared" ref="W7" si="5">+H7</f>
        <v>0</v>
      </c>
      <c r="X7" s="14"/>
      <c r="Y7" s="63" t="s">
        <v>13</v>
      </c>
      <c r="Z7" s="88"/>
      <c r="AA7" s="110" t="str">
        <f>L7</f>
        <v>　　　年　　　月　　　日　</v>
      </c>
      <c r="AB7" s="111"/>
    </row>
    <row r="8" spans="1:28" ht="15.45" customHeight="1" x14ac:dyDescent="0.2">
      <c r="A8" s="5"/>
      <c r="B8" s="54"/>
      <c r="C8" s="22" t="str">
        <f>VLOOKUP(メンバー表一般用!B7,選手名簿マスター!B$5:F$120,3,FALSE)</f>
        <v>　</v>
      </c>
      <c r="D8" s="56"/>
      <c r="E8" s="58"/>
      <c r="F8" s="60"/>
      <c r="G8" s="60"/>
      <c r="H8" s="60"/>
      <c r="I8" s="4"/>
      <c r="J8" s="89"/>
      <c r="K8" s="90"/>
      <c r="L8" s="69"/>
      <c r="M8" s="70"/>
      <c r="P8" s="5"/>
      <c r="Q8" s="74"/>
      <c r="R8" s="22" t="str">
        <f t="shared" si="2"/>
        <v>　</v>
      </c>
      <c r="S8" s="56"/>
      <c r="T8" s="58"/>
      <c r="U8" s="76"/>
      <c r="V8" s="76"/>
      <c r="W8" s="76"/>
      <c r="X8" s="4"/>
      <c r="Y8" s="89"/>
      <c r="Z8" s="90"/>
      <c r="AA8" s="112"/>
      <c r="AB8" s="113"/>
    </row>
    <row r="9" spans="1:28" ht="8.25" customHeight="1" x14ac:dyDescent="0.2">
      <c r="B9" s="53"/>
      <c r="C9" s="23" t="str">
        <f>VLOOKUP(メンバー表一般用!B9,選手名簿マスター!B$5:F$120,2,FALSE)</f>
        <v xml:space="preserve"> </v>
      </c>
      <c r="D9" s="55" t="str">
        <f>VLOOKUP(メンバー表一般用!$B9,選手名簿マスター!$B$5:$F$120,4,FALSE)</f>
        <v>　</v>
      </c>
      <c r="E9" s="57" t="str">
        <f>VLOOKUP(メンバー表一般用!$B9,選手名簿マスター!$B$5:$F$120,5,FALSE)</f>
        <v>　</v>
      </c>
      <c r="F9" s="59"/>
      <c r="G9" s="59"/>
      <c r="H9" s="59"/>
      <c r="I9" s="14"/>
      <c r="J9" s="63" t="s">
        <v>5</v>
      </c>
      <c r="K9" s="88"/>
      <c r="L9" s="67"/>
      <c r="M9" s="68"/>
      <c r="Q9" s="73" t="str">
        <f>+IF(B9=0," ",B9)</f>
        <v xml:space="preserve"> </v>
      </c>
      <c r="R9" s="23" t="str">
        <f t="shared" si="2"/>
        <v xml:space="preserve"> </v>
      </c>
      <c r="S9" s="55" t="str">
        <f>+D9</f>
        <v>　</v>
      </c>
      <c r="T9" s="57" t="str">
        <f>+E9</f>
        <v>　</v>
      </c>
      <c r="U9" s="75">
        <f t="shared" ref="U9" si="6">+F9</f>
        <v>0</v>
      </c>
      <c r="V9" s="75">
        <f t="shared" ref="V9" si="7">+G9</f>
        <v>0</v>
      </c>
      <c r="W9" s="75">
        <f t="shared" ref="W9" si="8">+H9</f>
        <v>0</v>
      </c>
      <c r="X9" s="14"/>
      <c r="Y9" s="63" t="s">
        <v>5</v>
      </c>
      <c r="Z9" s="88"/>
      <c r="AA9" s="45">
        <f>L9</f>
        <v>0</v>
      </c>
      <c r="AB9" s="46"/>
    </row>
    <row r="10" spans="1:28" ht="15.45" customHeight="1" x14ac:dyDescent="0.2">
      <c r="A10" s="5"/>
      <c r="B10" s="54"/>
      <c r="C10" s="22" t="str">
        <f>VLOOKUP(メンバー表一般用!B9,選手名簿マスター!B$5:F$120,3,FALSE)</f>
        <v>　</v>
      </c>
      <c r="D10" s="56"/>
      <c r="E10" s="58"/>
      <c r="F10" s="60"/>
      <c r="G10" s="60"/>
      <c r="H10" s="60"/>
      <c r="I10" s="4"/>
      <c r="J10" s="89"/>
      <c r="K10" s="90"/>
      <c r="L10" s="69"/>
      <c r="M10" s="70"/>
      <c r="P10" s="5"/>
      <c r="Q10" s="74"/>
      <c r="R10" s="22" t="str">
        <f t="shared" si="2"/>
        <v>　</v>
      </c>
      <c r="S10" s="56"/>
      <c r="T10" s="58"/>
      <c r="U10" s="76"/>
      <c r="V10" s="76"/>
      <c r="W10" s="76"/>
      <c r="X10" s="4"/>
      <c r="Y10" s="89"/>
      <c r="Z10" s="90"/>
      <c r="AA10" s="47"/>
      <c r="AB10" s="48"/>
    </row>
    <row r="11" spans="1:28" ht="8.25" customHeight="1" x14ac:dyDescent="0.2">
      <c r="B11" s="53"/>
      <c r="C11" s="23" t="str">
        <f>VLOOKUP(メンバー表一般用!B11,選手名簿マスター!B$5:F$120,2,FALSE)</f>
        <v xml:space="preserve"> </v>
      </c>
      <c r="D11" s="55" t="str">
        <f>VLOOKUP(メンバー表一般用!$B11,選手名簿マスター!$B$5:$F$120,4,FALSE)</f>
        <v>　</v>
      </c>
      <c r="E11" s="57" t="str">
        <f>VLOOKUP(メンバー表一般用!$B11,選手名簿マスター!$B$5:$F$120,5,FALSE)</f>
        <v>　</v>
      </c>
      <c r="F11" s="59"/>
      <c r="G11" s="59"/>
      <c r="H11" s="59"/>
      <c r="I11" s="14"/>
      <c r="J11" s="63" t="s">
        <v>4</v>
      </c>
      <c r="K11" s="88"/>
      <c r="L11" s="67"/>
      <c r="M11" s="68"/>
      <c r="Q11" s="73" t="str">
        <f>+IF(B11=0," ",B11)</f>
        <v xml:space="preserve"> </v>
      </c>
      <c r="R11" s="23" t="str">
        <f t="shared" si="2"/>
        <v xml:space="preserve"> </v>
      </c>
      <c r="S11" s="55" t="str">
        <f>+D11</f>
        <v>　</v>
      </c>
      <c r="T11" s="57" t="str">
        <f>+E11</f>
        <v>　</v>
      </c>
      <c r="U11" s="75">
        <f t="shared" ref="U11" si="9">+F11</f>
        <v>0</v>
      </c>
      <c r="V11" s="75">
        <f t="shared" ref="V11" si="10">+G11</f>
        <v>0</v>
      </c>
      <c r="W11" s="75">
        <f t="shared" ref="W11" si="11">+H11</f>
        <v>0</v>
      </c>
      <c r="X11" s="14"/>
      <c r="Y11" s="63" t="s">
        <v>4</v>
      </c>
      <c r="Z11" s="88"/>
      <c r="AA11" s="45">
        <f>L11</f>
        <v>0</v>
      </c>
      <c r="AB11" s="46"/>
    </row>
    <row r="12" spans="1:28" ht="15.45" customHeight="1" x14ac:dyDescent="0.2">
      <c r="A12" s="5"/>
      <c r="B12" s="54"/>
      <c r="C12" s="22" t="str">
        <f>VLOOKUP(メンバー表一般用!B11,選手名簿マスター!B$5:F$120,3,FALSE)</f>
        <v>　</v>
      </c>
      <c r="D12" s="56"/>
      <c r="E12" s="58"/>
      <c r="F12" s="60"/>
      <c r="G12" s="60"/>
      <c r="H12" s="60"/>
      <c r="I12" s="4"/>
      <c r="J12" s="89"/>
      <c r="K12" s="90"/>
      <c r="L12" s="69"/>
      <c r="M12" s="70"/>
      <c r="P12" s="5"/>
      <c r="Q12" s="74"/>
      <c r="R12" s="22" t="str">
        <f t="shared" si="2"/>
        <v>　</v>
      </c>
      <c r="S12" s="56"/>
      <c r="T12" s="58"/>
      <c r="U12" s="76"/>
      <c r="V12" s="76"/>
      <c r="W12" s="76"/>
      <c r="X12" s="4"/>
      <c r="Y12" s="89"/>
      <c r="Z12" s="90"/>
      <c r="AA12" s="47"/>
      <c r="AB12" s="48"/>
    </row>
    <row r="13" spans="1:28" ht="8.25" customHeight="1" x14ac:dyDescent="0.2">
      <c r="B13" s="53"/>
      <c r="C13" s="23" t="str">
        <f>VLOOKUP(メンバー表一般用!B13,選手名簿マスター!B$5:F$120,2,FALSE)</f>
        <v xml:space="preserve"> </v>
      </c>
      <c r="D13" s="55" t="str">
        <f>VLOOKUP(メンバー表一般用!$B13,選手名簿マスター!$B$5:$F$120,4,FALSE)</f>
        <v>　</v>
      </c>
      <c r="E13" s="57" t="str">
        <f>VLOOKUP(メンバー表一般用!$B13,選手名簿マスター!$B$5:$F$120,5,FALSE)</f>
        <v>　</v>
      </c>
      <c r="F13" s="59"/>
      <c r="G13" s="59"/>
      <c r="H13" s="59"/>
      <c r="I13" s="14"/>
      <c r="J13" s="64"/>
      <c r="K13" s="78"/>
      <c r="L13" s="78"/>
      <c r="M13" s="78"/>
      <c r="Q13" s="73" t="str">
        <f>+IF(B13=0," ",B13)</f>
        <v xml:space="preserve"> </v>
      </c>
      <c r="R13" s="23" t="str">
        <f t="shared" si="2"/>
        <v xml:space="preserve"> </v>
      </c>
      <c r="S13" s="55" t="str">
        <f>+D13</f>
        <v>　</v>
      </c>
      <c r="T13" s="57" t="str">
        <f>+E13</f>
        <v>　</v>
      </c>
      <c r="U13" s="75">
        <f t="shared" ref="U13" si="12">+F13</f>
        <v>0</v>
      </c>
      <c r="V13" s="75">
        <f t="shared" ref="V13" si="13">+G13</f>
        <v>0</v>
      </c>
      <c r="W13" s="75">
        <f t="shared" ref="W13" si="14">+H13</f>
        <v>0</v>
      </c>
      <c r="X13" s="14"/>
      <c r="Y13" s="64"/>
      <c r="Z13" s="78"/>
      <c r="AA13" s="78"/>
      <c r="AB13" s="78"/>
    </row>
    <row r="14" spans="1:28" ht="15.45" customHeight="1" x14ac:dyDescent="0.2">
      <c r="A14" s="5"/>
      <c r="B14" s="54"/>
      <c r="C14" s="22" t="str">
        <f>VLOOKUP(メンバー表一般用!B13,選手名簿マスター!B$5:F$120,3,FALSE)</f>
        <v>　</v>
      </c>
      <c r="D14" s="56"/>
      <c r="E14" s="58"/>
      <c r="F14" s="60"/>
      <c r="G14" s="60"/>
      <c r="H14" s="60"/>
      <c r="I14" s="4"/>
      <c r="J14" s="79"/>
      <c r="K14" s="79"/>
      <c r="L14" s="79"/>
      <c r="M14" s="79"/>
      <c r="P14" s="5"/>
      <c r="Q14" s="74"/>
      <c r="R14" s="22" t="str">
        <f t="shared" si="2"/>
        <v>　</v>
      </c>
      <c r="S14" s="56"/>
      <c r="T14" s="58"/>
      <c r="U14" s="76"/>
      <c r="V14" s="76"/>
      <c r="W14" s="76"/>
      <c r="X14" s="4"/>
      <c r="Y14" s="79"/>
      <c r="Z14" s="79"/>
      <c r="AA14" s="79"/>
      <c r="AB14" s="79"/>
    </row>
    <row r="15" spans="1:28" ht="8.25" customHeight="1" x14ac:dyDescent="0.2">
      <c r="B15" s="53"/>
      <c r="C15" s="23" t="str">
        <f>VLOOKUP(メンバー表一般用!B15,選手名簿マスター!B$5:F$120,2,FALSE)</f>
        <v xml:space="preserve"> </v>
      </c>
      <c r="D15" s="55" t="str">
        <f>VLOOKUP(メンバー表一般用!$B15,選手名簿マスター!$B$5:$F$120,4,FALSE)</f>
        <v>　</v>
      </c>
      <c r="E15" s="57" t="str">
        <f>VLOOKUP(メンバー表一般用!$B15,選手名簿マスター!$B$5:$F$120,5,FALSE)</f>
        <v>　</v>
      </c>
      <c r="F15" s="59"/>
      <c r="G15" s="59"/>
      <c r="H15" s="59"/>
      <c r="I15" s="14"/>
      <c r="J15" s="84"/>
      <c r="K15" s="80" t="s">
        <v>6</v>
      </c>
      <c r="L15" s="81"/>
      <c r="M15" s="86"/>
      <c r="Q15" s="73" t="str">
        <f>+IF(B15=0," ",B15)</f>
        <v xml:space="preserve"> </v>
      </c>
      <c r="R15" s="23" t="str">
        <f t="shared" si="2"/>
        <v xml:space="preserve"> </v>
      </c>
      <c r="S15" s="55" t="str">
        <f>+D15</f>
        <v>　</v>
      </c>
      <c r="T15" s="57" t="str">
        <f>+E15</f>
        <v>　</v>
      </c>
      <c r="U15" s="75">
        <f t="shared" ref="U15" si="15">+F15</f>
        <v>0</v>
      </c>
      <c r="V15" s="75">
        <f t="shared" ref="V15" si="16">+G15</f>
        <v>0</v>
      </c>
      <c r="W15" s="75">
        <f t="shared" ref="W15" si="17">+H15</f>
        <v>0</v>
      </c>
      <c r="X15" s="14"/>
      <c r="Y15" s="84"/>
      <c r="Z15" s="80" t="s">
        <v>6</v>
      </c>
      <c r="AA15" s="81"/>
      <c r="AB15" s="86"/>
    </row>
    <row r="16" spans="1:28" ht="15.45" customHeight="1" x14ac:dyDescent="0.2">
      <c r="A16" s="5"/>
      <c r="B16" s="54"/>
      <c r="C16" s="22" t="str">
        <f>VLOOKUP(メンバー表一般用!B15,選手名簿マスター!B$5:F$120,3,FALSE)</f>
        <v>　</v>
      </c>
      <c r="D16" s="56"/>
      <c r="E16" s="58"/>
      <c r="F16" s="60"/>
      <c r="G16" s="60"/>
      <c r="H16" s="60"/>
      <c r="J16" s="85"/>
      <c r="K16" s="82"/>
      <c r="L16" s="83"/>
      <c r="M16" s="87"/>
      <c r="P16" s="5"/>
      <c r="Q16" s="74"/>
      <c r="R16" s="22" t="str">
        <f t="shared" si="2"/>
        <v>　</v>
      </c>
      <c r="S16" s="56"/>
      <c r="T16" s="58"/>
      <c r="U16" s="76"/>
      <c r="V16" s="76"/>
      <c r="W16" s="76"/>
      <c r="Y16" s="85"/>
      <c r="Z16" s="82"/>
      <c r="AA16" s="83"/>
      <c r="AB16" s="87"/>
    </row>
    <row r="17" spans="1:30" ht="8.25" customHeight="1" x14ac:dyDescent="0.2">
      <c r="B17" s="53"/>
      <c r="C17" s="23" t="str">
        <f>VLOOKUP(メンバー表一般用!B17,選手名簿マスター!B$5:F$120,2,FALSE)</f>
        <v xml:space="preserve"> </v>
      </c>
      <c r="D17" s="55" t="str">
        <f>VLOOKUP(メンバー表一般用!$B17,選手名簿マスター!$B$5:$F$120,4,FALSE)</f>
        <v>　</v>
      </c>
      <c r="E17" s="57" t="str">
        <f>VLOOKUP(メンバー表一般用!$B17,選手名簿マスター!$B$5:$F$120,5,FALSE)</f>
        <v>　</v>
      </c>
      <c r="F17" s="59"/>
      <c r="G17" s="59"/>
      <c r="H17" s="59"/>
      <c r="I17" s="14"/>
      <c r="J17" s="101" t="s">
        <v>16</v>
      </c>
      <c r="K17" s="102"/>
      <c r="L17" s="102"/>
      <c r="M17" s="102"/>
      <c r="N17" s="102"/>
      <c r="Q17" s="73" t="str">
        <f>+IF(B17=0," ",B17)</f>
        <v xml:space="preserve"> </v>
      </c>
      <c r="R17" s="23" t="str">
        <f t="shared" si="2"/>
        <v xml:space="preserve"> </v>
      </c>
      <c r="S17" s="55" t="str">
        <f>+D17</f>
        <v>　</v>
      </c>
      <c r="T17" s="57" t="str">
        <f>+E17</f>
        <v>　</v>
      </c>
      <c r="U17" s="75">
        <f t="shared" ref="U17" si="18">+F17</f>
        <v>0</v>
      </c>
      <c r="V17" s="75">
        <f t="shared" ref="V17" si="19">+G17</f>
        <v>0</v>
      </c>
      <c r="W17" s="75">
        <f t="shared" ref="W17" si="20">+H17</f>
        <v>0</v>
      </c>
      <c r="X17" s="14"/>
      <c r="Y17" s="101" t="s">
        <v>16</v>
      </c>
      <c r="Z17" s="102"/>
      <c r="AA17" s="102"/>
      <c r="AB17" s="102"/>
      <c r="AC17" s="102"/>
      <c r="AD17" s="106"/>
    </row>
    <row r="18" spans="1:30" ht="15.45" customHeight="1" x14ac:dyDescent="0.2">
      <c r="A18" s="5"/>
      <c r="B18" s="54"/>
      <c r="C18" s="22" t="str">
        <f>VLOOKUP(メンバー表一般用!B17,選手名簿マスター!B$5:F$120,3,FALSE)</f>
        <v>　</v>
      </c>
      <c r="D18" s="56"/>
      <c r="E18" s="58"/>
      <c r="F18" s="60"/>
      <c r="G18" s="60"/>
      <c r="H18" s="60"/>
      <c r="J18" s="102"/>
      <c r="K18" s="102"/>
      <c r="L18" s="102"/>
      <c r="M18" s="102"/>
      <c r="N18" s="102"/>
      <c r="P18" s="5"/>
      <c r="Q18" s="74"/>
      <c r="R18" s="22" t="str">
        <f t="shared" si="2"/>
        <v>　</v>
      </c>
      <c r="S18" s="56"/>
      <c r="T18" s="58"/>
      <c r="U18" s="76"/>
      <c r="V18" s="76"/>
      <c r="W18" s="76"/>
      <c r="Y18" s="102"/>
      <c r="Z18" s="102"/>
      <c r="AA18" s="102"/>
      <c r="AB18" s="102"/>
      <c r="AC18" s="102"/>
      <c r="AD18" s="106"/>
    </row>
    <row r="19" spans="1:30" ht="8.25" customHeight="1" x14ac:dyDescent="0.2">
      <c r="B19" s="53"/>
      <c r="C19" s="23" t="str">
        <f>VLOOKUP(メンバー表一般用!B19,選手名簿マスター!B$5:F$120,2,FALSE)</f>
        <v xml:space="preserve"> </v>
      </c>
      <c r="D19" s="55" t="str">
        <f>VLOOKUP(メンバー表一般用!$B19,選手名簿マスター!$B$5:$F$120,4,FALSE)</f>
        <v>　</v>
      </c>
      <c r="E19" s="57" t="str">
        <f>VLOOKUP(メンバー表一般用!$B19,選手名簿マスター!$B$5:$F$120,5,FALSE)</f>
        <v>　</v>
      </c>
      <c r="F19" s="59"/>
      <c r="G19" s="59"/>
      <c r="H19" s="59"/>
      <c r="I19" s="14"/>
      <c r="J19" s="97" t="s">
        <v>28</v>
      </c>
      <c r="K19" s="98"/>
      <c r="L19" s="98"/>
      <c r="M19" s="98"/>
      <c r="N19" s="98"/>
      <c r="Q19" s="73" t="str">
        <f>+IF(B19=0," ",B19)</f>
        <v xml:space="preserve"> </v>
      </c>
      <c r="R19" s="23" t="str">
        <f t="shared" si="2"/>
        <v xml:space="preserve"> </v>
      </c>
      <c r="S19" s="55" t="str">
        <f>+D19</f>
        <v>　</v>
      </c>
      <c r="T19" s="57" t="str">
        <f>+E19</f>
        <v>　</v>
      </c>
      <c r="U19" s="75">
        <f t="shared" ref="U19" si="21">+F19</f>
        <v>0</v>
      </c>
      <c r="V19" s="75">
        <f t="shared" ref="V19" si="22">+G19</f>
        <v>0</v>
      </c>
      <c r="W19" s="75">
        <f t="shared" ref="W19" si="23">+H19</f>
        <v>0</v>
      </c>
      <c r="X19" s="14"/>
      <c r="Y19" s="97" t="s">
        <v>28</v>
      </c>
      <c r="Z19" s="98"/>
      <c r="AA19" s="98"/>
      <c r="AB19" s="98"/>
      <c r="AC19" s="98"/>
      <c r="AD19" s="106"/>
    </row>
    <row r="20" spans="1:30" ht="15.45" customHeight="1" x14ac:dyDescent="0.2">
      <c r="A20" s="5"/>
      <c r="B20" s="54"/>
      <c r="C20" s="22" t="str">
        <f>VLOOKUP(メンバー表一般用!B19,選手名簿マスター!B$5:F$120,3,FALSE)</f>
        <v>　</v>
      </c>
      <c r="D20" s="56"/>
      <c r="E20" s="58"/>
      <c r="F20" s="60"/>
      <c r="G20" s="60"/>
      <c r="H20" s="60"/>
      <c r="J20" s="98"/>
      <c r="K20" s="98"/>
      <c r="L20" s="98"/>
      <c r="M20" s="98"/>
      <c r="N20" s="98"/>
      <c r="P20" s="5"/>
      <c r="Q20" s="74"/>
      <c r="R20" s="22" t="str">
        <f t="shared" si="2"/>
        <v>　</v>
      </c>
      <c r="S20" s="56"/>
      <c r="T20" s="58"/>
      <c r="U20" s="76"/>
      <c r="V20" s="76"/>
      <c r="W20" s="76"/>
      <c r="Y20" s="98"/>
      <c r="Z20" s="98"/>
      <c r="AA20" s="98"/>
      <c r="AB20" s="98"/>
      <c r="AC20" s="98"/>
      <c r="AD20" s="106"/>
    </row>
    <row r="21" spans="1:30" ht="8.25" customHeight="1" x14ac:dyDescent="0.2">
      <c r="B21" s="53"/>
      <c r="C21" s="23" t="str">
        <f>VLOOKUP(メンバー表一般用!B21,選手名簿マスター!B$5:F$120,2,FALSE)</f>
        <v xml:space="preserve"> </v>
      </c>
      <c r="D21" s="55" t="str">
        <f>VLOOKUP(メンバー表一般用!$B21,選手名簿マスター!$B$5:$F$120,4,FALSE)</f>
        <v>　</v>
      </c>
      <c r="E21" s="57" t="str">
        <f>VLOOKUP(メンバー表一般用!$B21,選手名簿マスター!$B$5:$F$120,5,FALSE)</f>
        <v>　</v>
      </c>
      <c r="F21" s="59"/>
      <c r="G21" s="59"/>
      <c r="H21" s="59"/>
      <c r="I21" s="14"/>
      <c r="J21" s="103" t="s">
        <v>29</v>
      </c>
      <c r="K21" s="104"/>
      <c r="L21" s="104"/>
      <c r="M21" s="104"/>
      <c r="N21" s="104"/>
      <c r="Q21" s="73" t="str">
        <f>+IF(B21=0," ",B21)</f>
        <v xml:space="preserve"> </v>
      </c>
      <c r="R21" s="23" t="str">
        <f t="shared" si="2"/>
        <v xml:space="preserve"> </v>
      </c>
      <c r="S21" s="55" t="str">
        <f>+D21</f>
        <v>　</v>
      </c>
      <c r="T21" s="57" t="str">
        <f>+E21</f>
        <v>　</v>
      </c>
      <c r="U21" s="75">
        <f t="shared" ref="U21" si="24">+F21</f>
        <v>0</v>
      </c>
      <c r="V21" s="75">
        <f t="shared" ref="V21" si="25">+G21</f>
        <v>0</v>
      </c>
      <c r="W21" s="75">
        <f t="shared" ref="W21" si="26">+H21</f>
        <v>0</v>
      </c>
      <c r="X21" s="14"/>
      <c r="Y21" s="103" t="s">
        <v>29</v>
      </c>
      <c r="Z21" s="104"/>
      <c r="AA21" s="104"/>
      <c r="AB21" s="104"/>
      <c r="AC21" s="104"/>
      <c r="AD21" s="109"/>
    </row>
    <row r="22" spans="1:30" ht="15.45" customHeight="1" x14ac:dyDescent="0.2">
      <c r="A22" s="5"/>
      <c r="B22" s="54"/>
      <c r="C22" s="22" t="str">
        <f>VLOOKUP(メンバー表一般用!B21,選手名簿マスター!B$5:F$120,3,FALSE)</f>
        <v>　</v>
      </c>
      <c r="D22" s="56"/>
      <c r="E22" s="58"/>
      <c r="F22" s="60"/>
      <c r="G22" s="60"/>
      <c r="H22" s="60"/>
      <c r="J22" s="104"/>
      <c r="K22" s="104"/>
      <c r="L22" s="104"/>
      <c r="M22" s="104"/>
      <c r="N22" s="104"/>
      <c r="O22" s="1"/>
      <c r="P22" s="5"/>
      <c r="Q22" s="74"/>
      <c r="R22" s="22" t="str">
        <f t="shared" si="2"/>
        <v>　</v>
      </c>
      <c r="S22" s="56"/>
      <c r="T22" s="58"/>
      <c r="U22" s="76"/>
      <c r="V22" s="76"/>
      <c r="W22" s="76"/>
      <c r="Y22" s="104"/>
      <c r="Z22" s="104"/>
      <c r="AA22" s="104"/>
      <c r="AB22" s="104"/>
      <c r="AC22" s="104"/>
      <c r="AD22" s="109"/>
    </row>
    <row r="23" spans="1:30" ht="8.25" customHeight="1" x14ac:dyDescent="0.2">
      <c r="B23" s="53"/>
      <c r="C23" s="23" t="str">
        <f>VLOOKUP(メンバー表一般用!B23,選手名簿マスター!B$5:F$120,2,FALSE)</f>
        <v xml:space="preserve"> </v>
      </c>
      <c r="D23" s="55" t="str">
        <f>VLOOKUP(メンバー表一般用!$B23,選手名簿マスター!$B$5:$F$120,4,FALSE)</f>
        <v>　</v>
      </c>
      <c r="E23" s="57" t="str">
        <f>VLOOKUP(メンバー表一般用!$B23,選手名簿マスター!$B$5:$F$120,5,FALSE)</f>
        <v>　</v>
      </c>
      <c r="F23" s="59"/>
      <c r="G23" s="59"/>
      <c r="H23" s="59"/>
      <c r="I23" s="14"/>
      <c r="J23" s="101" t="s">
        <v>17</v>
      </c>
      <c r="K23" s="102"/>
      <c r="L23" s="102"/>
      <c r="M23" s="102"/>
      <c r="N23" s="102"/>
      <c r="Q23" s="73" t="str">
        <f>+IF(B23=0," ",B23)</f>
        <v xml:space="preserve"> </v>
      </c>
      <c r="R23" s="23" t="str">
        <f t="shared" si="2"/>
        <v xml:space="preserve"> </v>
      </c>
      <c r="S23" s="55" t="str">
        <f>+D23</f>
        <v>　</v>
      </c>
      <c r="T23" s="57" t="str">
        <f>+E23</f>
        <v>　</v>
      </c>
      <c r="U23" s="75">
        <f t="shared" ref="U23" si="27">+F23</f>
        <v>0</v>
      </c>
      <c r="V23" s="75">
        <f t="shared" ref="V23" si="28">+G23</f>
        <v>0</v>
      </c>
      <c r="W23" s="75">
        <f t="shared" ref="W23" si="29">+H23</f>
        <v>0</v>
      </c>
      <c r="X23" s="14"/>
      <c r="Y23" s="101" t="s">
        <v>17</v>
      </c>
      <c r="Z23" s="102"/>
      <c r="AA23" s="102"/>
      <c r="AB23" s="102"/>
      <c r="AC23" s="102"/>
      <c r="AD23" s="106"/>
    </row>
    <row r="24" spans="1:30" ht="15.45" customHeight="1" x14ac:dyDescent="0.2">
      <c r="A24" s="5"/>
      <c r="B24" s="54"/>
      <c r="C24" s="22" t="str">
        <f>VLOOKUP(メンバー表一般用!B23,選手名簿マスター!B$5:F$120,3,FALSE)</f>
        <v>　</v>
      </c>
      <c r="D24" s="56"/>
      <c r="E24" s="58"/>
      <c r="F24" s="60"/>
      <c r="G24" s="60"/>
      <c r="H24" s="60"/>
      <c r="J24" s="102"/>
      <c r="K24" s="102"/>
      <c r="L24" s="102"/>
      <c r="M24" s="102"/>
      <c r="N24" s="102"/>
      <c r="P24" s="5"/>
      <c r="Q24" s="74"/>
      <c r="R24" s="22" t="str">
        <f t="shared" si="2"/>
        <v>　</v>
      </c>
      <c r="S24" s="56"/>
      <c r="T24" s="58"/>
      <c r="U24" s="76"/>
      <c r="V24" s="76"/>
      <c r="W24" s="76"/>
      <c r="Y24" s="102"/>
      <c r="Z24" s="102"/>
      <c r="AA24" s="102"/>
      <c r="AB24" s="102"/>
      <c r="AC24" s="102"/>
      <c r="AD24" s="106"/>
    </row>
    <row r="25" spans="1:30" ht="8.25" customHeight="1" x14ac:dyDescent="0.2">
      <c r="B25" s="53"/>
      <c r="C25" s="23" t="str">
        <f>VLOOKUP(メンバー表一般用!B25,選手名簿マスター!B$5:F$120,2,FALSE)</f>
        <v xml:space="preserve"> </v>
      </c>
      <c r="D25" s="55" t="str">
        <f>VLOOKUP(メンバー表一般用!$B25,選手名簿マスター!$B$5:$F$120,4,FALSE)</f>
        <v>　</v>
      </c>
      <c r="E25" s="57" t="str">
        <f>VLOOKUP(メンバー表一般用!$B25,選手名簿マスター!$B$5:$F$120,5,FALSE)</f>
        <v>　</v>
      </c>
      <c r="F25" s="59"/>
      <c r="G25" s="59"/>
      <c r="H25" s="59"/>
      <c r="I25" s="14"/>
      <c r="J25" s="97" t="s">
        <v>20</v>
      </c>
      <c r="K25" s="98"/>
      <c r="L25" s="98"/>
      <c r="M25" s="98"/>
      <c r="N25" s="98"/>
      <c r="Q25" s="73" t="str">
        <f>+IF(B25=0," ",B25)</f>
        <v xml:space="preserve"> </v>
      </c>
      <c r="R25" s="23" t="str">
        <f t="shared" si="2"/>
        <v xml:space="preserve"> </v>
      </c>
      <c r="S25" s="55" t="str">
        <f>+D25</f>
        <v>　</v>
      </c>
      <c r="T25" s="57" t="str">
        <f>+E25</f>
        <v>　</v>
      </c>
      <c r="U25" s="75">
        <f t="shared" ref="U25" si="30">+F25</f>
        <v>0</v>
      </c>
      <c r="V25" s="75">
        <f t="shared" ref="V25" si="31">+G25</f>
        <v>0</v>
      </c>
      <c r="W25" s="75">
        <f t="shared" ref="W25" si="32">+H25</f>
        <v>0</v>
      </c>
      <c r="X25" s="14"/>
      <c r="Y25" s="97" t="s">
        <v>20</v>
      </c>
      <c r="Z25" s="98"/>
      <c r="AA25" s="98"/>
      <c r="AB25" s="98"/>
      <c r="AC25" s="98"/>
      <c r="AD25" s="106"/>
    </row>
    <row r="26" spans="1:30" ht="15.45" customHeight="1" x14ac:dyDescent="0.2">
      <c r="A26" s="5"/>
      <c r="B26" s="54"/>
      <c r="C26" s="22" t="str">
        <f>VLOOKUP(メンバー表一般用!B25,選手名簿マスター!B$5:F$120,3,FALSE)</f>
        <v>　</v>
      </c>
      <c r="D26" s="56"/>
      <c r="E26" s="58"/>
      <c r="F26" s="60"/>
      <c r="G26" s="60"/>
      <c r="H26" s="60"/>
      <c r="J26" s="98"/>
      <c r="K26" s="98"/>
      <c r="L26" s="98"/>
      <c r="M26" s="98"/>
      <c r="N26" s="98"/>
      <c r="P26" s="5"/>
      <c r="Q26" s="74"/>
      <c r="R26" s="22" t="str">
        <f t="shared" si="2"/>
        <v>　</v>
      </c>
      <c r="S26" s="56"/>
      <c r="T26" s="58"/>
      <c r="U26" s="76"/>
      <c r="V26" s="76"/>
      <c r="W26" s="76"/>
      <c r="Y26" s="98"/>
      <c r="Z26" s="98"/>
      <c r="AA26" s="98"/>
      <c r="AB26" s="98"/>
      <c r="AC26" s="98"/>
      <c r="AD26" s="106"/>
    </row>
    <row r="27" spans="1:30" ht="8.25" customHeight="1" x14ac:dyDescent="0.2">
      <c r="B27" s="53"/>
      <c r="C27" s="23" t="str">
        <f>VLOOKUP(メンバー表一般用!B27,選手名簿マスター!B$5:F$120,2,FALSE)</f>
        <v xml:space="preserve"> </v>
      </c>
      <c r="D27" s="55" t="str">
        <f>VLOOKUP(メンバー表一般用!$B27,選手名簿マスター!$B$5:$F$120,4,FALSE)</f>
        <v>　</v>
      </c>
      <c r="E27" s="57" t="str">
        <f>VLOOKUP(メンバー表一般用!$B27,選手名簿マスター!$B$5:$F$120,5,FALSE)</f>
        <v>　</v>
      </c>
      <c r="F27" s="59"/>
      <c r="G27" s="59"/>
      <c r="H27" s="59"/>
      <c r="I27" s="14"/>
      <c r="J27" s="97" t="s">
        <v>30</v>
      </c>
      <c r="K27" s="98"/>
      <c r="L27" s="98"/>
      <c r="M27" s="98"/>
      <c r="N27" s="98"/>
      <c r="Q27" s="73" t="str">
        <f>+IF(B27=0," ",B27)</f>
        <v xml:space="preserve"> </v>
      </c>
      <c r="R27" s="23" t="str">
        <f t="shared" si="2"/>
        <v xml:space="preserve"> </v>
      </c>
      <c r="S27" s="55" t="str">
        <f>+D27</f>
        <v>　</v>
      </c>
      <c r="T27" s="57" t="str">
        <f>+E27</f>
        <v>　</v>
      </c>
      <c r="U27" s="75">
        <f t="shared" ref="U27" si="33">+F27</f>
        <v>0</v>
      </c>
      <c r="V27" s="75">
        <f t="shared" ref="V27" si="34">+G27</f>
        <v>0</v>
      </c>
      <c r="W27" s="75">
        <f t="shared" ref="W27" si="35">+H27</f>
        <v>0</v>
      </c>
      <c r="X27" s="14"/>
      <c r="Y27" s="97" t="s">
        <v>30</v>
      </c>
      <c r="Z27" s="98"/>
      <c r="AA27" s="98"/>
      <c r="AB27" s="98"/>
      <c r="AC27" s="98"/>
      <c r="AD27" s="106"/>
    </row>
    <row r="28" spans="1:30" ht="15.45" customHeight="1" x14ac:dyDescent="0.2">
      <c r="A28" s="5"/>
      <c r="B28" s="54"/>
      <c r="C28" s="22" t="str">
        <f>VLOOKUP(メンバー表一般用!B27,選手名簿マスター!B$5:F$120,3,FALSE)</f>
        <v>　</v>
      </c>
      <c r="D28" s="56"/>
      <c r="E28" s="58"/>
      <c r="F28" s="60"/>
      <c r="G28" s="60"/>
      <c r="H28" s="60"/>
      <c r="J28" s="98"/>
      <c r="K28" s="98"/>
      <c r="L28" s="98"/>
      <c r="M28" s="98"/>
      <c r="N28" s="98"/>
      <c r="P28" s="5"/>
      <c r="Q28" s="74"/>
      <c r="R28" s="22" t="str">
        <f t="shared" si="2"/>
        <v>　</v>
      </c>
      <c r="S28" s="56"/>
      <c r="T28" s="58"/>
      <c r="U28" s="76"/>
      <c r="V28" s="76"/>
      <c r="W28" s="76"/>
      <c r="Y28" s="98"/>
      <c r="Z28" s="98"/>
      <c r="AA28" s="98"/>
      <c r="AB28" s="98"/>
      <c r="AC28" s="98"/>
      <c r="AD28" s="106"/>
    </row>
    <row r="29" spans="1:30" ht="8.25" customHeight="1" x14ac:dyDescent="0.2">
      <c r="B29" s="53"/>
      <c r="C29" s="23" t="str">
        <f>VLOOKUP(メンバー表一般用!B29,選手名簿マスター!B$5:F$120,2,FALSE)</f>
        <v xml:space="preserve"> </v>
      </c>
      <c r="D29" s="55" t="str">
        <f>VLOOKUP(メンバー表一般用!$B29,選手名簿マスター!$B$5:$F$120,4,FALSE)</f>
        <v>　</v>
      </c>
      <c r="E29" s="57" t="str">
        <f>VLOOKUP(メンバー表一般用!$B29,選手名簿マスター!$B$5:$F$120,5,FALSE)</f>
        <v>　</v>
      </c>
      <c r="F29" s="59"/>
      <c r="G29" s="59"/>
      <c r="H29" s="59"/>
      <c r="I29" s="14"/>
      <c r="J29" s="99" t="s">
        <v>23</v>
      </c>
      <c r="K29" s="100"/>
      <c r="L29" s="100"/>
      <c r="M29" s="100"/>
      <c r="N29" s="100"/>
      <c r="Q29" s="73" t="str">
        <f>+IF(B29=0," ",B29)</f>
        <v xml:space="preserve"> </v>
      </c>
      <c r="R29" s="23" t="str">
        <f t="shared" si="2"/>
        <v xml:space="preserve"> </v>
      </c>
      <c r="S29" s="55" t="str">
        <f>+D29</f>
        <v>　</v>
      </c>
      <c r="T29" s="57" t="str">
        <f>+E29</f>
        <v>　</v>
      </c>
      <c r="U29" s="75">
        <f t="shared" ref="U29" si="36">+F29</f>
        <v>0</v>
      </c>
      <c r="V29" s="75">
        <f t="shared" ref="V29" si="37">+G29</f>
        <v>0</v>
      </c>
      <c r="W29" s="75">
        <f t="shared" ref="W29" si="38">+H29</f>
        <v>0</v>
      </c>
      <c r="X29" s="14"/>
      <c r="Y29" s="99" t="s">
        <v>23</v>
      </c>
      <c r="Z29" s="100"/>
      <c r="AA29" s="100"/>
      <c r="AB29" s="100"/>
      <c r="AC29" s="100"/>
      <c r="AD29" s="109"/>
    </row>
    <row r="30" spans="1:30" ht="15.45" customHeight="1" x14ac:dyDescent="0.2">
      <c r="A30" s="5"/>
      <c r="B30" s="54"/>
      <c r="C30" s="22" t="str">
        <f>VLOOKUP(メンバー表一般用!B29,選手名簿マスター!B$5:F$120,3,FALSE)</f>
        <v>　</v>
      </c>
      <c r="D30" s="56"/>
      <c r="E30" s="58"/>
      <c r="F30" s="60"/>
      <c r="G30" s="60"/>
      <c r="H30" s="60"/>
      <c r="J30" s="100"/>
      <c r="K30" s="100"/>
      <c r="L30" s="100"/>
      <c r="M30" s="100"/>
      <c r="N30" s="100"/>
      <c r="P30" s="5"/>
      <c r="Q30" s="74"/>
      <c r="R30" s="22" t="str">
        <f t="shared" si="2"/>
        <v>　</v>
      </c>
      <c r="S30" s="56"/>
      <c r="T30" s="58"/>
      <c r="U30" s="76"/>
      <c r="V30" s="76"/>
      <c r="W30" s="76"/>
      <c r="Y30" s="100"/>
      <c r="Z30" s="100"/>
      <c r="AA30" s="100"/>
      <c r="AB30" s="100"/>
      <c r="AC30" s="100"/>
      <c r="AD30" s="109"/>
    </row>
    <row r="31" spans="1:30" ht="8.25" customHeight="1" x14ac:dyDescent="0.2">
      <c r="B31" s="53"/>
      <c r="C31" s="23" t="str">
        <f>VLOOKUP(メンバー表一般用!B31,選手名簿マスター!B$5:F$120,2,FALSE)</f>
        <v xml:space="preserve"> </v>
      </c>
      <c r="D31" s="55" t="str">
        <f>VLOOKUP(メンバー表一般用!$B31,選手名簿マスター!$B$5:$F$120,4,FALSE)</f>
        <v>　</v>
      </c>
      <c r="E31" s="57" t="str">
        <f>VLOOKUP(メンバー表一般用!$B31,選手名簿マスター!$B$5:$F$120,5,FALSE)</f>
        <v>　</v>
      </c>
      <c r="F31" s="59"/>
      <c r="G31" s="59"/>
      <c r="H31" s="59"/>
      <c r="I31" s="14"/>
      <c r="J31" s="99" t="s">
        <v>22</v>
      </c>
      <c r="K31" s="100"/>
      <c r="L31" s="100"/>
      <c r="M31" s="100"/>
      <c r="N31" s="100"/>
      <c r="Q31" s="73" t="str">
        <f>+IF(B31=0," ",B31)</f>
        <v xml:space="preserve"> </v>
      </c>
      <c r="R31" s="23" t="str">
        <f t="shared" si="2"/>
        <v xml:space="preserve"> </v>
      </c>
      <c r="S31" s="55" t="str">
        <f>+D31</f>
        <v>　</v>
      </c>
      <c r="T31" s="57" t="str">
        <f>+E31</f>
        <v>　</v>
      </c>
      <c r="U31" s="75">
        <f t="shared" ref="U31" si="39">+F31</f>
        <v>0</v>
      </c>
      <c r="V31" s="75">
        <f t="shared" ref="V31" si="40">+G31</f>
        <v>0</v>
      </c>
      <c r="W31" s="75">
        <f t="shared" ref="W31" si="41">+H31</f>
        <v>0</v>
      </c>
      <c r="X31" s="14"/>
      <c r="Y31" s="99" t="s">
        <v>22</v>
      </c>
      <c r="Z31" s="100"/>
      <c r="AA31" s="100"/>
      <c r="AB31" s="100"/>
      <c r="AC31" s="100"/>
      <c r="AD31" s="109"/>
    </row>
    <row r="32" spans="1:30" ht="15.45" customHeight="1" x14ac:dyDescent="0.2">
      <c r="A32" s="5"/>
      <c r="B32" s="54"/>
      <c r="C32" s="22" t="str">
        <f>VLOOKUP(メンバー表一般用!B31,選手名簿マスター!B$5:F$120,3,FALSE)</f>
        <v>　</v>
      </c>
      <c r="D32" s="56"/>
      <c r="E32" s="58"/>
      <c r="F32" s="60"/>
      <c r="G32" s="60"/>
      <c r="H32" s="60"/>
      <c r="J32" s="100"/>
      <c r="K32" s="100"/>
      <c r="L32" s="100"/>
      <c r="M32" s="100"/>
      <c r="N32" s="100"/>
      <c r="P32" s="5"/>
      <c r="Q32" s="74"/>
      <c r="R32" s="22" t="str">
        <f t="shared" si="2"/>
        <v>　</v>
      </c>
      <c r="S32" s="56"/>
      <c r="T32" s="58"/>
      <c r="U32" s="76"/>
      <c r="V32" s="76"/>
      <c r="W32" s="76"/>
      <c r="Y32" s="100"/>
      <c r="Z32" s="100"/>
      <c r="AA32" s="100"/>
      <c r="AB32" s="100"/>
      <c r="AC32" s="100"/>
      <c r="AD32" s="109"/>
    </row>
    <row r="33" spans="1:30" ht="8.25" customHeight="1" x14ac:dyDescent="0.2">
      <c r="B33" s="53"/>
      <c r="C33" s="23" t="str">
        <f>VLOOKUP(メンバー表一般用!B33,選手名簿マスター!B$5:F$120,2,FALSE)</f>
        <v xml:space="preserve"> </v>
      </c>
      <c r="D33" s="55" t="str">
        <f>VLOOKUP(メンバー表一般用!$B33,選手名簿マスター!$B$5:$F$120,4,FALSE)</f>
        <v>　</v>
      </c>
      <c r="E33" s="57" t="str">
        <f>VLOOKUP(メンバー表一般用!$B33,選手名簿マスター!$B$5:$F$120,5,FALSE)</f>
        <v>　</v>
      </c>
      <c r="F33" s="59"/>
      <c r="G33" s="59"/>
      <c r="H33" s="59"/>
      <c r="I33" s="14"/>
      <c r="J33" s="99" t="s">
        <v>21</v>
      </c>
      <c r="K33" s="100"/>
      <c r="L33" s="100"/>
      <c r="M33" s="100"/>
      <c r="N33" s="100"/>
      <c r="Q33" s="73" t="str">
        <f>+IF(B33=0," ",B33)</f>
        <v xml:space="preserve"> </v>
      </c>
      <c r="R33" s="23" t="str">
        <f t="shared" si="2"/>
        <v xml:space="preserve"> </v>
      </c>
      <c r="S33" s="55" t="str">
        <f>+D33</f>
        <v>　</v>
      </c>
      <c r="T33" s="57" t="str">
        <f>+E33</f>
        <v>　</v>
      </c>
      <c r="U33" s="75">
        <f t="shared" ref="U33" si="42">+F33</f>
        <v>0</v>
      </c>
      <c r="V33" s="75">
        <f t="shared" ref="V33" si="43">+G33</f>
        <v>0</v>
      </c>
      <c r="W33" s="75">
        <f t="shared" ref="W33" si="44">+H33</f>
        <v>0</v>
      </c>
      <c r="X33" s="14"/>
      <c r="Y33" s="99" t="s">
        <v>21</v>
      </c>
      <c r="Z33" s="100"/>
      <c r="AA33" s="100"/>
      <c r="AB33" s="100"/>
      <c r="AC33" s="100"/>
      <c r="AD33" s="109"/>
    </row>
    <row r="34" spans="1:30" ht="15.45" customHeight="1" x14ac:dyDescent="0.2">
      <c r="A34" s="5"/>
      <c r="B34" s="54"/>
      <c r="C34" s="22" t="str">
        <f>VLOOKUP(メンバー表一般用!B33,選手名簿マスター!B$5:F$120,3,FALSE)</f>
        <v>　</v>
      </c>
      <c r="D34" s="56"/>
      <c r="E34" s="58"/>
      <c r="F34" s="60"/>
      <c r="G34" s="60"/>
      <c r="H34" s="60"/>
      <c r="J34" s="100"/>
      <c r="K34" s="100"/>
      <c r="L34" s="100"/>
      <c r="M34" s="100"/>
      <c r="N34" s="100"/>
      <c r="P34" s="5"/>
      <c r="Q34" s="74"/>
      <c r="R34" s="22" t="str">
        <f t="shared" si="2"/>
        <v>　</v>
      </c>
      <c r="S34" s="56"/>
      <c r="T34" s="58"/>
      <c r="U34" s="76"/>
      <c r="V34" s="76"/>
      <c r="W34" s="76"/>
      <c r="Y34" s="100"/>
      <c r="Z34" s="100"/>
      <c r="AA34" s="100"/>
      <c r="AB34" s="100"/>
      <c r="AC34" s="100"/>
      <c r="AD34" s="109"/>
    </row>
    <row r="35" spans="1:30" ht="8.25" customHeight="1" x14ac:dyDescent="0.2">
      <c r="B35" s="53"/>
      <c r="C35" s="23" t="str">
        <f>VLOOKUP(メンバー表一般用!B35,選手名簿マスター!B$5:F$120,2,FALSE)</f>
        <v xml:space="preserve"> </v>
      </c>
      <c r="D35" s="55" t="str">
        <f>VLOOKUP(メンバー表一般用!$B35,選手名簿マスター!$B$5:$F$120,4,FALSE)</f>
        <v>　</v>
      </c>
      <c r="E35" s="57" t="str">
        <f>VLOOKUP(メンバー表一般用!$B35,選手名簿マスター!$B$5:$F$120,5,FALSE)</f>
        <v>　</v>
      </c>
      <c r="F35" s="59"/>
      <c r="G35" s="59"/>
      <c r="H35" s="59"/>
      <c r="I35" s="14"/>
      <c r="J35" s="99" t="s">
        <v>25</v>
      </c>
      <c r="K35" s="100"/>
      <c r="L35" s="100"/>
      <c r="M35" s="100"/>
      <c r="N35" s="100"/>
      <c r="Q35" s="73" t="str">
        <f>+IF(B35=0," ",B35)</f>
        <v xml:space="preserve"> </v>
      </c>
      <c r="R35" s="23" t="str">
        <f t="shared" si="2"/>
        <v xml:space="preserve"> </v>
      </c>
      <c r="S35" s="55" t="str">
        <f>+D35</f>
        <v>　</v>
      </c>
      <c r="T35" s="57" t="str">
        <f>+E35</f>
        <v>　</v>
      </c>
      <c r="U35" s="75">
        <f t="shared" ref="U35" si="45">+F35</f>
        <v>0</v>
      </c>
      <c r="V35" s="75">
        <f t="shared" ref="V35" si="46">+G35</f>
        <v>0</v>
      </c>
      <c r="W35" s="75">
        <f t="shared" ref="W35" si="47">+H35</f>
        <v>0</v>
      </c>
      <c r="X35" s="14"/>
      <c r="Y35" s="99" t="s">
        <v>25</v>
      </c>
      <c r="Z35" s="100"/>
      <c r="AA35" s="100"/>
      <c r="AB35" s="100"/>
      <c r="AC35" s="100"/>
      <c r="AD35" s="109"/>
    </row>
    <row r="36" spans="1:30" ht="15.45" customHeight="1" x14ac:dyDescent="0.2">
      <c r="A36" s="5"/>
      <c r="B36" s="54"/>
      <c r="C36" s="22" t="str">
        <f>VLOOKUP(メンバー表一般用!B35,選手名簿マスター!B$5:F$120,3,FALSE)</f>
        <v>　</v>
      </c>
      <c r="D36" s="56"/>
      <c r="E36" s="58"/>
      <c r="F36" s="60"/>
      <c r="G36" s="60"/>
      <c r="H36" s="60"/>
      <c r="J36" s="100"/>
      <c r="K36" s="100"/>
      <c r="L36" s="100"/>
      <c r="M36" s="100"/>
      <c r="N36" s="100"/>
      <c r="P36" s="5"/>
      <c r="Q36" s="74"/>
      <c r="R36" s="22" t="str">
        <f t="shared" si="2"/>
        <v>　</v>
      </c>
      <c r="S36" s="56"/>
      <c r="T36" s="58"/>
      <c r="U36" s="76"/>
      <c r="V36" s="76"/>
      <c r="W36" s="76"/>
      <c r="Y36" s="100"/>
      <c r="Z36" s="100"/>
      <c r="AA36" s="100"/>
      <c r="AB36" s="100"/>
      <c r="AC36" s="100"/>
      <c r="AD36" s="109"/>
    </row>
    <row r="37" spans="1:30" ht="8.25" customHeight="1" x14ac:dyDescent="0.2">
      <c r="B37" s="53"/>
      <c r="C37" s="23" t="str">
        <f>VLOOKUP(メンバー表一般用!B37,選手名簿マスター!B$5:F$120,2,FALSE)</f>
        <v xml:space="preserve"> </v>
      </c>
      <c r="D37" s="55" t="str">
        <f>VLOOKUP(メンバー表一般用!$B37,選手名簿マスター!$B$5:$F$120,4,FALSE)</f>
        <v>　</v>
      </c>
      <c r="E37" s="57" t="str">
        <f>VLOOKUP(メンバー表一般用!$B37,選手名簿マスター!$B$5:$F$120,5,FALSE)</f>
        <v>　</v>
      </c>
      <c r="F37" s="59"/>
      <c r="G37" s="59"/>
      <c r="H37" s="59"/>
      <c r="I37" s="14"/>
      <c r="J37" s="99" t="s">
        <v>31</v>
      </c>
      <c r="K37" s="100"/>
      <c r="L37" s="100"/>
      <c r="M37" s="100"/>
      <c r="N37" s="100"/>
      <c r="Q37" s="73" t="str">
        <f>+IF(B37=0," ",B37)</f>
        <v xml:space="preserve"> </v>
      </c>
      <c r="R37" s="23" t="str">
        <f t="shared" si="2"/>
        <v xml:space="preserve"> </v>
      </c>
      <c r="S37" s="55" t="str">
        <f>+D37</f>
        <v>　</v>
      </c>
      <c r="T37" s="57" t="str">
        <f>+E37</f>
        <v>　</v>
      </c>
      <c r="U37" s="75">
        <f t="shared" ref="U37" si="48">+F37</f>
        <v>0</v>
      </c>
      <c r="V37" s="75">
        <f t="shared" ref="V37" si="49">+G37</f>
        <v>0</v>
      </c>
      <c r="W37" s="75">
        <f t="shared" ref="W37" si="50">+H37</f>
        <v>0</v>
      </c>
      <c r="X37" s="14"/>
      <c r="Y37" s="99" t="s">
        <v>31</v>
      </c>
      <c r="Z37" s="100"/>
      <c r="AA37" s="100"/>
      <c r="AB37" s="100"/>
      <c r="AC37" s="100"/>
      <c r="AD37" s="109"/>
    </row>
    <row r="38" spans="1:30" ht="15.45" customHeight="1" x14ac:dyDescent="0.2">
      <c r="A38" s="5"/>
      <c r="B38" s="54"/>
      <c r="C38" s="22" t="str">
        <f>VLOOKUP(メンバー表一般用!B37,選手名簿マスター!B$5:F$120,3,FALSE)</f>
        <v>　</v>
      </c>
      <c r="D38" s="56"/>
      <c r="E38" s="58"/>
      <c r="F38" s="60"/>
      <c r="G38" s="60"/>
      <c r="H38" s="60"/>
      <c r="J38" s="100"/>
      <c r="K38" s="100"/>
      <c r="L38" s="100"/>
      <c r="M38" s="100"/>
      <c r="N38" s="100"/>
      <c r="P38" s="5"/>
      <c r="Q38" s="74"/>
      <c r="R38" s="22" t="str">
        <f t="shared" si="2"/>
        <v>　</v>
      </c>
      <c r="S38" s="56"/>
      <c r="T38" s="58"/>
      <c r="U38" s="76"/>
      <c r="V38" s="76"/>
      <c r="W38" s="76"/>
      <c r="Y38" s="100"/>
      <c r="Z38" s="100"/>
      <c r="AA38" s="100"/>
      <c r="AB38" s="100"/>
      <c r="AC38" s="100"/>
      <c r="AD38" s="109"/>
    </row>
    <row r="39" spans="1:30" ht="8.25" customHeight="1" x14ac:dyDescent="0.2">
      <c r="B39" s="53"/>
      <c r="C39" s="23" t="str">
        <f>VLOOKUP(メンバー表一般用!B39,選手名簿マスター!B$5:F$120,2,FALSE)</f>
        <v xml:space="preserve"> </v>
      </c>
      <c r="D39" s="55" t="str">
        <f>VLOOKUP(メンバー表一般用!$B39,選手名簿マスター!$B$5:$F$120,4,FALSE)</f>
        <v>　</v>
      </c>
      <c r="E39" s="57" t="str">
        <f>VLOOKUP(メンバー表一般用!$B39,選手名簿マスター!$B$5:$F$120,5,FALSE)</f>
        <v>　</v>
      </c>
      <c r="F39" s="59"/>
      <c r="G39" s="59"/>
      <c r="H39" s="59"/>
      <c r="I39" s="14"/>
      <c r="J39" s="99"/>
      <c r="K39" s="100"/>
      <c r="L39" s="100"/>
      <c r="M39" s="100"/>
      <c r="N39" s="100"/>
      <c r="Q39" s="73" t="str">
        <f>+IF(B39=0," ",B39)</f>
        <v xml:space="preserve"> </v>
      </c>
      <c r="R39" s="23" t="str">
        <f t="shared" si="2"/>
        <v xml:space="preserve"> </v>
      </c>
      <c r="S39" s="55" t="str">
        <f>+D39</f>
        <v>　</v>
      </c>
      <c r="T39" s="57" t="str">
        <f>+E39</f>
        <v>　</v>
      </c>
      <c r="U39" s="75">
        <f t="shared" ref="U39" si="51">+F39</f>
        <v>0</v>
      </c>
      <c r="V39" s="75">
        <f t="shared" ref="V39" si="52">+G39</f>
        <v>0</v>
      </c>
      <c r="W39" s="75">
        <f t="shared" ref="W39" si="53">+H39</f>
        <v>0</v>
      </c>
      <c r="X39" s="14"/>
      <c r="Y39" s="99"/>
      <c r="Z39" s="100"/>
      <c r="AA39" s="100"/>
      <c r="AB39" s="100"/>
      <c r="AC39" s="100"/>
      <c r="AD39" s="109"/>
    </row>
    <row r="40" spans="1:30" ht="15.45" customHeight="1" x14ac:dyDescent="0.2">
      <c r="A40" s="5"/>
      <c r="B40" s="54"/>
      <c r="C40" s="22" t="str">
        <f>VLOOKUP(メンバー表一般用!B39,選手名簿マスター!B$5:F$120,3,FALSE)</f>
        <v>　</v>
      </c>
      <c r="D40" s="56"/>
      <c r="E40" s="58"/>
      <c r="F40" s="60"/>
      <c r="G40" s="60"/>
      <c r="H40" s="60"/>
      <c r="J40" s="100"/>
      <c r="K40" s="100"/>
      <c r="L40" s="100"/>
      <c r="M40" s="100"/>
      <c r="N40" s="100"/>
      <c r="P40" s="5"/>
      <c r="Q40" s="74"/>
      <c r="R40" s="22" t="str">
        <f t="shared" si="2"/>
        <v>　</v>
      </c>
      <c r="S40" s="56"/>
      <c r="T40" s="58"/>
      <c r="U40" s="76"/>
      <c r="V40" s="76"/>
      <c r="W40" s="76"/>
      <c r="Y40" s="100"/>
      <c r="Z40" s="100"/>
      <c r="AA40" s="100"/>
      <c r="AB40" s="100"/>
      <c r="AC40" s="100"/>
      <c r="AD40" s="109"/>
    </row>
    <row r="41" spans="1:30" ht="8.25" customHeight="1" x14ac:dyDescent="0.2">
      <c r="B41" s="53"/>
      <c r="C41" s="23" t="str">
        <f>VLOOKUP(メンバー表一般用!B41,選手名簿マスター!B$5:F$120,2,FALSE)</f>
        <v xml:space="preserve"> </v>
      </c>
      <c r="D41" s="55" t="str">
        <f>VLOOKUP(メンバー表一般用!$B41,選手名簿マスター!$B$5:$F$120,4,FALSE)</f>
        <v>　</v>
      </c>
      <c r="E41" s="57" t="str">
        <f>VLOOKUP(メンバー表一般用!$B41,選手名簿マスター!$B$5:$F$120,5,FALSE)</f>
        <v>　</v>
      </c>
      <c r="F41" s="59"/>
      <c r="G41" s="59"/>
      <c r="H41" s="59"/>
      <c r="I41" s="14"/>
      <c r="J41" s="99"/>
      <c r="K41" s="100"/>
      <c r="L41" s="100"/>
      <c r="M41" s="100"/>
      <c r="N41" s="100"/>
      <c r="Q41" s="73" t="str">
        <f>+IF(B41=0," ",B41)</f>
        <v xml:space="preserve"> </v>
      </c>
      <c r="R41" s="23" t="str">
        <f t="shared" si="2"/>
        <v xml:space="preserve"> </v>
      </c>
      <c r="S41" s="55" t="str">
        <f>+D41</f>
        <v>　</v>
      </c>
      <c r="T41" s="57" t="str">
        <f>+E41</f>
        <v>　</v>
      </c>
      <c r="U41" s="75">
        <f t="shared" ref="U41" si="54">+F41</f>
        <v>0</v>
      </c>
      <c r="V41" s="75">
        <f t="shared" ref="V41" si="55">+G41</f>
        <v>0</v>
      </c>
      <c r="W41" s="75">
        <f t="shared" ref="W41" si="56">+H41</f>
        <v>0</v>
      </c>
      <c r="X41" s="14"/>
      <c r="Y41" s="99"/>
      <c r="Z41" s="100"/>
      <c r="AA41" s="100"/>
      <c r="AB41" s="100"/>
      <c r="AC41" s="100"/>
      <c r="AD41" s="109"/>
    </row>
    <row r="42" spans="1:30" ht="15.45" customHeight="1" x14ac:dyDescent="0.2">
      <c r="A42" s="5"/>
      <c r="B42" s="54"/>
      <c r="C42" s="22" t="str">
        <f>VLOOKUP(メンバー表一般用!B41,選手名簿マスター!B$5:F$120,3,FALSE)</f>
        <v>　</v>
      </c>
      <c r="D42" s="56"/>
      <c r="E42" s="58"/>
      <c r="F42" s="60"/>
      <c r="G42" s="60"/>
      <c r="H42" s="60"/>
      <c r="J42" s="100"/>
      <c r="K42" s="100"/>
      <c r="L42" s="100"/>
      <c r="M42" s="100"/>
      <c r="N42" s="100"/>
      <c r="P42" s="5"/>
      <c r="Q42" s="74"/>
      <c r="R42" s="22" t="str">
        <f t="shared" si="2"/>
        <v>　</v>
      </c>
      <c r="S42" s="56"/>
      <c r="T42" s="58"/>
      <c r="U42" s="76"/>
      <c r="V42" s="76"/>
      <c r="W42" s="76"/>
      <c r="Y42" s="100"/>
      <c r="Z42" s="100"/>
      <c r="AA42" s="100"/>
      <c r="AB42" s="100"/>
      <c r="AC42" s="100"/>
      <c r="AD42" s="109"/>
    </row>
    <row r="43" spans="1:30" ht="8.25" customHeight="1" x14ac:dyDescent="0.2">
      <c r="B43" s="53"/>
      <c r="C43" s="23" t="str">
        <f>VLOOKUP(メンバー表一般用!B43,選手名簿マスター!B$5:F$120,2,FALSE)</f>
        <v xml:space="preserve"> </v>
      </c>
      <c r="D43" s="55" t="str">
        <f>VLOOKUP(メンバー表一般用!$B43,選手名簿マスター!$B$5:$F$120,4,FALSE)</f>
        <v>　</v>
      </c>
      <c r="E43" s="57" t="str">
        <f>VLOOKUP(メンバー表一般用!$B43,選手名簿マスター!$B$5:$F$120,5,FALSE)</f>
        <v>　</v>
      </c>
      <c r="F43" s="59"/>
      <c r="G43" s="59"/>
      <c r="H43" s="59"/>
      <c r="I43" s="14"/>
      <c r="J43" s="105"/>
      <c r="K43" s="105"/>
      <c r="L43" s="107"/>
      <c r="M43" s="94"/>
      <c r="N43" s="96"/>
      <c r="Q43" s="73" t="str">
        <f>+IF(B43=0," ",B43)</f>
        <v xml:space="preserve"> </v>
      </c>
      <c r="R43" s="23" t="str">
        <f t="shared" si="2"/>
        <v xml:space="preserve"> </v>
      </c>
      <c r="S43" s="55" t="str">
        <f>+D43</f>
        <v>　</v>
      </c>
      <c r="T43" s="57" t="str">
        <f>+E43</f>
        <v>　</v>
      </c>
      <c r="U43" s="75">
        <f t="shared" ref="U43" si="57">+F43</f>
        <v>0</v>
      </c>
      <c r="V43" s="75">
        <f t="shared" ref="V43" si="58">+G43</f>
        <v>0</v>
      </c>
      <c r="W43" s="75">
        <f t="shared" ref="W43" si="59">+H43</f>
        <v>0</v>
      </c>
      <c r="X43" s="14"/>
      <c r="Y43" s="105"/>
      <c r="Z43" s="105"/>
      <c r="AA43" s="107"/>
      <c r="AB43" s="94"/>
      <c r="AC43" s="96"/>
      <c r="AD43" s="79"/>
    </row>
    <row r="44" spans="1:30" ht="15.45" customHeight="1" x14ac:dyDescent="0.2">
      <c r="A44" s="5"/>
      <c r="B44" s="54"/>
      <c r="C44" s="22" t="str">
        <f>VLOOKUP(メンバー表一般用!B43,選手名簿マスター!B$5:F$120,3,FALSE)</f>
        <v>　</v>
      </c>
      <c r="D44" s="56"/>
      <c r="E44" s="58"/>
      <c r="F44" s="60"/>
      <c r="G44" s="60"/>
      <c r="H44" s="60"/>
      <c r="J44" s="106"/>
      <c r="K44" s="106"/>
      <c r="L44" s="79"/>
      <c r="M44" s="95"/>
      <c r="N44" s="96"/>
      <c r="P44" s="5"/>
      <c r="Q44" s="74"/>
      <c r="R44" s="22" t="str">
        <f t="shared" si="2"/>
        <v>　</v>
      </c>
      <c r="S44" s="56"/>
      <c r="T44" s="58"/>
      <c r="U44" s="76"/>
      <c r="V44" s="76"/>
      <c r="W44" s="76"/>
      <c r="Y44" s="106"/>
      <c r="Z44" s="106"/>
      <c r="AA44" s="79"/>
      <c r="AB44" s="95"/>
      <c r="AC44" s="96"/>
      <c r="AD44" s="79"/>
    </row>
    <row r="45" spans="1:30" ht="8.25" customHeight="1" x14ac:dyDescent="0.2">
      <c r="B45" s="53"/>
      <c r="C45" s="23" t="str">
        <f>VLOOKUP(メンバー表一般用!B45,選手名簿マスター!B$5:F$120,2,FALSE)</f>
        <v xml:space="preserve"> </v>
      </c>
      <c r="D45" s="55" t="str">
        <f>VLOOKUP(メンバー表一般用!$B45,選手名簿マスター!$B$5:$F$120,4,FALSE)</f>
        <v>　</v>
      </c>
      <c r="E45" s="57" t="str">
        <f>VLOOKUP(メンバー表一般用!$B45,選手名簿マスター!$B$5:$F$120,5,FALSE)</f>
        <v>　</v>
      </c>
      <c r="F45" s="59"/>
      <c r="G45" s="59"/>
      <c r="H45" s="59"/>
      <c r="I45" s="14"/>
      <c r="J45" s="105"/>
      <c r="K45" s="105"/>
      <c r="L45" s="107"/>
      <c r="M45" s="108"/>
      <c r="N45" s="79"/>
      <c r="Q45" s="73" t="str">
        <f>+IF(B45=0," ",B45)</f>
        <v xml:space="preserve"> </v>
      </c>
      <c r="R45" s="23" t="str">
        <f t="shared" si="2"/>
        <v xml:space="preserve"> </v>
      </c>
      <c r="S45" s="55" t="str">
        <f>+D45</f>
        <v>　</v>
      </c>
      <c r="T45" s="57" t="str">
        <f>+E45</f>
        <v>　</v>
      </c>
      <c r="U45" s="75">
        <f t="shared" ref="U45" si="60">+F45</f>
        <v>0</v>
      </c>
      <c r="V45" s="75">
        <f t="shared" ref="V45" si="61">+G45</f>
        <v>0</v>
      </c>
      <c r="W45" s="75">
        <f t="shared" ref="W45" si="62">+H45</f>
        <v>0</v>
      </c>
      <c r="X45" s="14"/>
      <c r="Y45" s="105"/>
      <c r="Z45" s="105"/>
      <c r="AA45" s="116"/>
      <c r="AB45" s="117"/>
      <c r="AD45" s="79"/>
    </row>
    <row r="46" spans="1:30" ht="15.45" customHeight="1" x14ac:dyDescent="0.2">
      <c r="A46" s="5"/>
      <c r="B46" s="54"/>
      <c r="C46" s="22" t="str">
        <f>VLOOKUP(メンバー表一般用!B45,選手名簿マスター!B$5:F$120,3,FALSE)</f>
        <v>　</v>
      </c>
      <c r="D46" s="56"/>
      <c r="E46" s="58"/>
      <c r="F46" s="60"/>
      <c r="G46" s="60"/>
      <c r="H46" s="60"/>
      <c r="J46" s="106"/>
      <c r="K46" s="106"/>
      <c r="L46" s="79"/>
      <c r="M46" s="79"/>
      <c r="N46" s="79"/>
      <c r="P46" s="5"/>
      <c r="Q46" s="74"/>
      <c r="R46" s="22" t="str">
        <f t="shared" si="2"/>
        <v>　</v>
      </c>
      <c r="S46" s="56"/>
      <c r="T46" s="58"/>
      <c r="U46" s="76"/>
      <c r="V46" s="76"/>
      <c r="W46" s="76"/>
      <c r="Y46" s="106"/>
      <c r="Z46" s="106"/>
      <c r="AA46" s="79"/>
      <c r="AB46" s="79"/>
      <c r="AD46" s="79"/>
    </row>
    <row r="47" spans="1:30" ht="8.25" customHeight="1" x14ac:dyDescent="0.2">
      <c r="B47" s="53"/>
      <c r="C47" s="23" t="str">
        <f>VLOOKUP(メンバー表一般用!B47,選手名簿マスター!B$5:F$120,2,FALSE)</f>
        <v xml:space="preserve"> </v>
      </c>
      <c r="D47" s="55" t="str">
        <f>VLOOKUP(メンバー表一般用!$B47,選手名簿マスター!$B$5:$F$120,4,FALSE)</f>
        <v>　</v>
      </c>
      <c r="E47" s="57" t="str">
        <f>VLOOKUP(メンバー表一般用!$B47,選手名簿マスター!$B$5:$F$120,5,FALSE)</f>
        <v>　</v>
      </c>
      <c r="F47" s="59"/>
      <c r="G47" s="59"/>
      <c r="H47" s="59"/>
      <c r="I47" s="14"/>
      <c r="J47" s="105"/>
      <c r="K47" s="106"/>
      <c r="L47" s="106"/>
      <c r="M47" s="106"/>
      <c r="N47" s="106"/>
      <c r="Q47" s="73" t="str">
        <f>+IF(B47=0," ",B47)</f>
        <v xml:space="preserve"> </v>
      </c>
      <c r="R47" s="23" t="str">
        <f t="shared" si="2"/>
        <v xml:space="preserve"> </v>
      </c>
      <c r="S47" s="55" t="str">
        <f>+D47</f>
        <v>　</v>
      </c>
      <c r="T47" s="57" t="str">
        <f>+E47</f>
        <v>　</v>
      </c>
      <c r="U47" s="75">
        <f t="shared" ref="U47" si="63">+F47</f>
        <v>0</v>
      </c>
      <c r="V47" s="75">
        <f t="shared" ref="V47" si="64">+G47</f>
        <v>0</v>
      </c>
      <c r="W47" s="75">
        <f t="shared" ref="W47" si="65">+H47</f>
        <v>0</v>
      </c>
      <c r="X47" s="114"/>
      <c r="Y47" s="106"/>
      <c r="Z47" s="106"/>
      <c r="AA47" s="106"/>
      <c r="AB47" s="106"/>
      <c r="AC47" s="106"/>
      <c r="AD47" s="106"/>
    </row>
    <row r="48" spans="1:30" ht="15.45" customHeight="1" x14ac:dyDescent="0.2">
      <c r="A48" s="5"/>
      <c r="B48" s="54"/>
      <c r="C48" s="22" t="str">
        <f>VLOOKUP(メンバー表一般用!B47,選手名簿マスター!B$5:F$120,3,FALSE)</f>
        <v>　</v>
      </c>
      <c r="D48" s="56"/>
      <c r="E48" s="58"/>
      <c r="F48" s="60"/>
      <c r="G48" s="60"/>
      <c r="H48" s="60"/>
      <c r="J48" s="106"/>
      <c r="K48" s="106"/>
      <c r="L48" s="106"/>
      <c r="M48" s="106"/>
      <c r="N48" s="106"/>
      <c r="P48" s="5"/>
      <c r="Q48" s="74"/>
      <c r="R48" s="22" t="str">
        <f t="shared" si="2"/>
        <v>　</v>
      </c>
      <c r="S48" s="56"/>
      <c r="T48" s="58"/>
      <c r="U48" s="76"/>
      <c r="V48" s="76"/>
      <c r="W48" s="76"/>
      <c r="X48" s="115"/>
      <c r="Y48" s="106"/>
      <c r="Z48" s="106"/>
      <c r="AA48" s="106"/>
      <c r="AB48" s="106"/>
      <c r="AC48" s="106"/>
      <c r="AD48" s="106"/>
    </row>
  </sheetData>
  <sheetProtection algorithmName="SHA-512" hashValue="poX0jLX/Dhps3OxHRWr3sHadM9oj9a5N4U3XesT80uJCie43vApBOzeQMRT5OdDMVMEPIAu3kHfiPMsrPPvb3Q==" saltValue="gZa2j0WvR85CCRdhdc8JLg==" spinCount="100000" sheet="1" selectLockedCells="1"/>
  <mergeCells count="350">
    <mergeCell ref="Y33:AD34"/>
    <mergeCell ref="X47:AD48"/>
    <mergeCell ref="Y45:Y46"/>
    <mergeCell ref="Z45:Z46"/>
    <mergeCell ref="AA45:AA46"/>
    <mergeCell ref="AB45:AB46"/>
    <mergeCell ref="AD45:AD46"/>
    <mergeCell ref="Y17:AD18"/>
    <mergeCell ref="Y19:AD20"/>
    <mergeCell ref="Y21:AD22"/>
    <mergeCell ref="Y23:AD24"/>
    <mergeCell ref="Y25:AD26"/>
    <mergeCell ref="Y43:Y44"/>
    <mergeCell ref="Z43:Z44"/>
    <mergeCell ref="AA43:AA44"/>
    <mergeCell ref="AB43:AB44"/>
    <mergeCell ref="AC43:AC44"/>
    <mergeCell ref="Y35:AD36"/>
    <mergeCell ref="Y37:AD38"/>
    <mergeCell ref="Y39:AD40"/>
    <mergeCell ref="Y41:AD42"/>
    <mergeCell ref="AD43:AD44"/>
    <mergeCell ref="Y27:AD28"/>
    <mergeCell ref="Y29:AD30"/>
    <mergeCell ref="Y31:AD32"/>
    <mergeCell ref="Y7:Z8"/>
    <mergeCell ref="AA7:AB8"/>
    <mergeCell ref="Y9:Z10"/>
    <mergeCell ref="AA9:AB10"/>
    <mergeCell ref="Y11:Z12"/>
    <mergeCell ref="AA11:AB12"/>
    <mergeCell ref="Y13:AB14"/>
    <mergeCell ref="Y15:Y16"/>
    <mergeCell ref="Z15:AA16"/>
    <mergeCell ref="AB15:AB16"/>
    <mergeCell ref="Q47:Q48"/>
    <mergeCell ref="S47:S48"/>
    <mergeCell ref="T47:T48"/>
    <mergeCell ref="U47:U48"/>
    <mergeCell ref="V47:V48"/>
    <mergeCell ref="W43:W44"/>
    <mergeCell ref="Q45:Q46"/>
    <mergeCell ref="S45:S46"/>
    <mergeCell ref="T45:T46"/>
    <mergeCell ref="U45:U46"/>
    <mergeCell ref="V45:V46"/>
    <mergeCell ref="W45:W46"/>
    <mergeCell ref="Q43:Q44"/>
    <mergeCell ref="S43:S44"/>
    <mergeCell ref="T43:T44"/>
    <mergeCell ref="U43:U44"/>
    <mergeCell ref="V43:V44"/>
    <mergeCell ref="W47:W48"/>
    <mergeCell ref="S41:S42"/>
    <mergeCell ref="T41:T42"/>
    <mergeCell ref="U41:U42"/>
    <mergeCell ref="V41:V42"/>
    <mergeCell ref="W41:W42"/>
    <mergeCell ref="W35:W36"/>
    <mergeCell ref="Q37:Q38"/>
    <mergeCell ref="S37:S38"/>
    <mergeCell ref="T37:T38"/>
    <mergeCell ref="U37:U38"/>
    <mergeCell ref="V37:V38"/>
    <mergeCell ref="W37:W38"/>
    <mergeCell ref="Q35:Q36"/>
    <mergeCell ref="S35:S36"/>
    <mergeCell ref="T35:T36"/>
    <mergeCell ref="U35:U36"/>
    <mergeCell ref="V35:V36"/>
    <mergeCell ref="Q39:Q40"/>
    <mergeCell ref="S39:S40"/>
    <mergeCell ref="T39:T40"/>
    <mergeCell ref="U39:U40"/>
    <mergeCell ref="V39:V40"/>
    <mergeCell ref="W39:W40"/>
    <mergeCell ref="Q41:Q42"/>
    <mergeCell ref="U31:U32"/>
    <mergeCell ref="V31:V32"/>
    <mergeCell ref="W31:W32"/>
    <mergeCell ref="Q33:Q34"/>
    <mergeCell ref="S33:S34"/>
    <mergeCell ref="T33:T34"/>
    <mergeCell ref="U33:U34"/>
    <mergeCell ref="V33:V34"/>
    <mergeCell ref="W33:W34"/>
    <mergeCell ref="Q31:Q32"/>
    <mergeCell ref="S31:S32"/>
    <mergeCell ref="T31:T32"/>
    <mergeCell ref="Q27:Q28"/>
    <mergeCell ref="S27:S28"/>
    <mergeCell ref="T27:T28"/>
    <mergeCell ref="U27:U28"/>
    <mergeCell ref="V27:V28"/>
    <mergeCell ref="W27:W28"/>
    <mergeCell ref="Q25:Q26"/>
    <mergeCell ref="S25:S26"/>
    <mergeCell ref="T25:T26"/>
    <mergeCell ref="U25:U26"/>
    <mergeCell ref="V25:V26"/>
    <mergeCell ref="W25:W26"/>
    <mergeCell ref="Q23:Q24"/>
    <mergeCell ref="S23:S24"/>
    <mergeCell ref="T23:T24"/>
    <mergeCell ref="U23:U24"/>
    <mergeCell ref="V23:V24"/>
    <mergeCell ref="W23:W24"/>
    <mergeCell ref="Q21:Q22"/>
    <mergeCell ref="S21:S22"/>
    <mergeCell ref="T21:T22"/>
    <mergeCell ref="U21:U22"/>
    <mergeCell ref="V21:V22"/>
    <mergeCell ref="W21:W22"/>
    <mergeCell ref="V11:V12"/>
    <mergeCell ref="W11:W12"/>
    <mergeCell ref="U17:U18"/>
    <mergeCell ref="V17:V18"/>
    <mergeCell ref="W17:W18"/>
    <mergeCell ref="Q17:Q18"/>
    <mergeCell ref="S17:S18"/>
    <mergeCell ref="T17:T18"/>
    <mergeCell ref="Q19:Q20"/>
    <mergeCell ref="S19:S20"/>
    <mergeCell ref="T19:T20"/>
    <mergeCell ref="U19:U20"/>
    <mergeCell ref="V19:V20"/>
    <mergeCell ref="W19:W20"/>
    <mergeCell ref="B47:B48"/>
    <mergeCell ref="D47:D48"/>
    <mergeCell ref="E47:E48"/>
    <mergeCell ref="F47:F48"/>
    <mergeCell ref="G47:G48"/>
    <mergeCell ref="H43:H44"/>
    <mergeCell ref="B45:B46"/>
    <mergeCell ref="D45:D46"/>
    <mergeCell ref="E45:E46"/>
    <mergeCell ref="F45:F46"/>
    <mergeCell ref="G45:G46"/>
    <mergeCell ref="H45:H46"/>
    <mergeCell ref="B43:B44"/>
    <mergeCell ref="D43:D44"/>
    <mergeCell ref="E43:E44"/>
    <mergeCell ref="F43:F44"/>
    <mergeCell ref="G43:G44"/>
    <mergeCell ref="H47:H48"/>
    <mergeCell ref="H39:H40"/>
    <mergeCell ref="B41:B42"/>
    <mergeCell ref="D41:D42"/>
    <mergeCell ref="E41:E42"/>
    <mergeCell ref="F41:F42"/>
    <mergeCell ref="G41:G42"/>
    <mergeCell ref="H41:H42"/>
    <mergeCell ref="B39:B40"/>
    <mergeCell ref="D39:D40"/>
    <mergeCell ref="E39:E40"/>
    <mergeCell ref="F39:F40"/>
    <mergeCell ref="G39:G40"/>
    <mergeCell ref="H35:H36"/>
    <mergeCell ref="B37:B38"/>
    <mergeCell ref="D37:D38"/>
    <mergeCell ref="E37:E38"/>
    <mergeCell ref="F37:F38"/>
    <mergeCell ref="G37:G38"/>
    <mergeCell ref="H37:H38"/>
    <mergeCell ref="B35:B36"/>
    <mergeCell ref="D35:D36"/>
    <mergeCell ref="E35:E36"/>
    <mergeCell ref="F35:F36"/>
    <mergeCell ref="G35:G36"/>
    <mergeCell ref="H31:H32"/>
    <mergeCell ref="B33:B34"/>
    <mergeCell ref="D33:D34"/>
    <mergeCell ref="E33:E34"/>
    <mergeCell ref="F33:F34"/>
    <mergeCell ref="G33:G34"/>
    <mergeCell ref="H33:H34"/>
    <mergeCell ref="B31:B32"/>
    <mergeCell ref="D31:D32"/>
    <mergeCell ref="E31:E32"/>
    <mergeCell ref="F31:F32"/>
    <mergeCell ref="G31:G32"/>
    <mergeCell ref="H27:H28"/>
    <mergeCell ref="B29:B30"/>
    <mergeCell ref="D29:D30"/>
    <mergeCell ref="E29:E30"/>
    <mergeCell ref="F29:F30"/>
    <mergeCell ref="G29:G30"/>
    <mergeCell ref="H29:H30"/>
    <mergeCell ref="B27:B28"/>
    <mergeCell ref="D27:D28"/>
    <mergeCell ref="E27:E28"/>
    <mergeCell ref="F27:F28"/>
    <mergeCell ref="G27:G28"/>
    <mergeCell ref="H23:H24"/>
    <mergeCell ref="B25:B26"/>
    <mergeCell ref="D25:D26"/>
    <mergeCell ref="E25:E26"/>
    <mergeCell ref="F25:F26"/>
    <mergeCell ref="G25:G26"/>
    <mergeCell ref="H25:H26"/>
    <mergeCell ref="B23:B24"/>
    <mergeCell ref="D23:D24"/>
    <mergeCell ref="E23:E24"/>
    <mergeCell ref="F23:F24"/>
    <mergeCell ref="G23:G24"/>
    <mergeCell ref="H19:H20"/>
    <mergeCell ref="B21:B22"/>
    <mergeCell ref="D21:D22"/>
    <mergeCell ref="E21:E22"/>
    <mergeCell ref="F21:F22"/>
    <mergeCell ref="G21:G22"/>
    <mergeCell ref="H21:H22"/>
    <mergeCell ref="B19:B20"/>
    <mergeCell ref="D19:D20"/>
    <mergeCell ref="E19:E20"/>
    <mergeCell ref="F19:F20"/>
    <mergeCell ref="G19:G20"/>
    <mergeCell ref="H15:H16"/>
    <mergeCell ref="B17:B18"/>
    <mergeCell ref="D17:D18"/>
    <mergeCell ref="E17:E18"/>
    <mergeCell ref="F17:F18"/>
    <mergeCell ref="G17:G18"/>
    <mergeCell ref="H17:H18"/>
    <mergeCell ref="B15:B16"/>
    <mergeCell ref="D15:D16"/>
    <mergeCell ref="E15:E16"/>
    <mergeCell ref="F15:F16"/>
    <mergeCell ref="G15:G16"/>
    <mergeCell ref="F11:F12"/>
    <mergeCell ref="G11:G12"/>
    <mergeCell ref="H11:H12"/>
    <mergeCell ref="B13:B14"/>
    <mergeCell ref="D13:D14"/>
    <mergeCell ref="E13:E14"/>
    <mergeCell ref="F13:F14"/>
    <mergeCell ref="G13:G14"/>
    <mergeCell ref="H13:H14"/>
    <mergeCell ref="J47:N48"/>
    <mergeCell ref="B7:B8"/>
    <mergeCell ref="D7:D8"/>
    <mergeCell ref="E7:E8"/>
    <mergeCell ref="F7:F8"/>
    <mergeCell ref="G7:G8"/>
    <mergeCell ref="H7:H8"/>
    <mergeCell ref="B9:B10"/>
    <mergeCell ref="D9:D10"/>
    <mergeCell ref="E9:E10"/>
    <mergeCell ref="F9:F10"/>
    <mergeCell ref="G9:G10"/>
    <mergeCell ref="H9:H10"/>
    <mergeCell ref="B11:B12"/>
    <mergeCell ref="D11:D12"/>
    <mergeCell ref="E11:E12"/>
    <mergeCell ref="J45:J46"/>
    <mergeCell ref="K45:K46"/>
    <mergeCell ref="L45:L46"/>
    <mergeCell ref="M45:M46"/>
    <mergeCell ref="N45:N46"/>
    <mergeCell ref="J43:J44"/>
    <mergeCell ref="K43:K44"/>
    <mergeCell ref="L43:L44"/>
    <mergeCell ref="J1:K1"/>
    <mergeCell ref="Y1:Z1"/>
    <mergeCell ref="Y3:Z4"/>
    <mergeCell ref="Q3:Q4"/>
    <mergeCell ref="J9:K10"/>
    <mergeCell ref="L9:M10"/>
    <mergeCell ref="J11:K12"/>
    <mergeCell ref="L11:M12"/>
    <mergeCell ref="M43:M44"/>
    <mergeCell ref="N43:N44"/>
    <mergeCell ref="J27:N28"/>
    <mergeCell ref="J29:N30"/>
    <mergeCell ref="J31:N32"/>
    <mergeCell ref="J33:N34"/>
    <mergeCell ref="J35:N36"/>
    <mergeCell ref="J17:N18"/>
    <mergeCell ref="J19:N20"/>
    <mergeCell ref="J21:N22"/>
    <mergeCell ref="J23:N24"/>
    <mergeCell ref="J25:N26"/>
    <mergeCell ref="J37:N38"/>
    <mergeCell ref="J39:N40"/>
    <mergeCell ref="J41:N42"/>
    <mergeCell ref="V5:V6"/>
    <mergeCell ref="J2:M2"/>
    <mergeCell ref="J13:M14"/>
    <mergeCell ref="K15:L16"/>
    <mergeCell ref="J15:J16"/>
    <mergeCell ref="M15:M16"/>
    <mergeCell ref="J5:M6"/>
    <mergeCell ref="Q7:Q8"/>
    <mergeCell ref="S7:S8"/>
    <mergeCell ref="T7:T8"/>
    <mergeCell ref="Q5:Q6"/>
    <mergeCell ref="S5:S6"/>
    <mergeCell ref="T5:T6"/>
    <mergeCell ref="Q9:Q10"/>
    <mergeCell ref="S9:S10"/>
    <mergeCell ref="T9:T10"/>
    <mergeCell ref="Q13:Q14"/>
    <mergeCell ref="S13:S14"/>
    <mergeCell ref="T13:T14"/>
    <mergeCell ref="J7:K8"/>
    <mergeCell ref="L7:M8"/>
    <mergeCell ref="S3:S4"/>
    <mergeCell ref="Q11:Q12"/>
    <mergeCell ref="S11:S12"/>
    <mergeCell ref="T11:T12"/>
    <mergeCell ref="Q29:Q30"/>
    <mergeCell ref="S29:S30"/>
    <mergeCell ref="T29:T30"/>
    <mergeCell ref="U29:U30"/>
    <mergeCell ref="V29:V30"/>
    <mergeCell ref="W29:W30"/>
    <mergeCell ref="W5:W6"/>
    <mergeCell ref="U7:U8"/>
    <mergeCell ref="V7:V8"/>
    <mergeCell ref="W7:W8"/>
    <mergeCell ref="U5:U6"/>
    <mergeCell ref="U9:U10"/>
    <mergeCell ref="U13:U14"/>
    <mergeCell ref="V13:V14"/>
    <mergeCell ref="W13:W14"/>
    <mergeCell ref="Q15:Q16"/>
    <mergeCell ref="S15:S16"/>
    <mergeCell ref="T15:T16"/>
    <mergeCell ref="U15:U16"/>
    <mergeCell ref="V15:V16"/>
    <mergeCell ref="W15:W16"/>
    <mergeCell ref="V9:V10"/>
    <mergeCell ref="W9:W10"/>
    <mergeCell ref="U11:U12"/>
    <mergeCell ref="AA3:AB4"/>
    <mergeCell ref="R3:R4"/>
    <mergeCell ref="T3:T4"/>
    <mergeCell ref="B5:B6"/>
    <mergeCell ref="D5:D6"/>
    <mergeCell ref="E5:E6"/>
    <mergeCell ref="F5:F6"/>
    <mergeCell ref="G5:G6"/>
    <mergeCell ref="H5:H6"/>
    <mergeCell ref="B3:B4"/>
    <mergeCell ref="J3:K4"/>
    <mergeCell ref="C3:C4"/>
    <mergeCell ref="D3:D4"/>
    <mergeCell ref="E3:E4"/>
    <mergeCell ref="L3:M4"/>
    <mergeCell ref="Y5:AB6"/>
  </mergeCells>
  <phoneticPr fontId="2"/>
  <dataValidations count="1">
    <dataValidation type="list" allowBlank="1" showInputMessage="1" showErrorMessage="1" sqref="L1" xr:uid="{03030935-A81E-44C3-B729-9AC1571CEDBB}">
      <formula1>"NO,YES"</formula1>
    </dataValidation>
  </dataValidations>
  <pageMargins left="0.23622047244094491" right="0.23622047244094491" top="0.39370078740157483" bottom="0.19685039370078741" header="0.11811023622047245" footer="0.19685039370078741"/>
  <pageSetup paperSize="9" orientation="landscape"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0"/>
  <sheetViews>
    <sheetView zoomScale="160" zoomScaleNormal="160" zoomScaleSheetLayoutView="100" workbookViewId="0">
      <selection activeCell="E21" sqref="E21:E22"/>
    </sheetView>
  </sheetViews>
  <sheetFormatPr defaultRowHeight="24.9" customHeight="1" x14ac:dyDescent="0.2"/>
  <cols>
    <col min="1" max="1" width="2.44140625" customWidth="1"/>
    <col min="2" max="2" width="5.21875" style="8" customWidth="1"/>
    <col min="3" max="3" width="18.44140625" customWidth="1"/>
    <col min="4" max="4" width="18.44140625" hidden="1" customWidth="1"/>
    <col min="5" max="6" width="3.109375" style="8" customWidth="1"/>
    <col min="7" max="7" width="5.44140625" customWidth="1"/>
    <col min="19" max="19" width="2.44140625" hidden="1" customWidth="1"/>
    <col min="20" max="20" width="9" hidden="1" customWidth="1"/>
    <col min="21" max="21" width="1.44140625" customWidth="1"/>
  </cols>
  <sheetData>
    <row r="1" spans="1:18" ht="24.9" customHeight="1" x14ac:dyDescent="0.2">
      <c r="A1" s="2" t="s">
        <v>15</v>
      </c>
      <c r="B1" s="2"/>
      <c r="C1" s="2"/>
      <c r="D1" s="2"/>
      <c r="E1" s="13"/>
      <c r="F1" s="2"/>
      <c r="G1" s="13"/>
      <c r="H1" s="2"/>
      <c r="I1" s="2"/>
    </row>
    <row r="2" spans="1:18" ht="24.9" customHeight="1" x14ac:dyDescent="0.2">
      <c r="G2" s="8"/>
      <c r="H2" s="125" t="s">
        <v>18</v>
      </c>
      <c r="I2" s="79"/>
      <c r="J2" s="79"/>
      <c r="K2" s="79"/>
      <c r="L2" s="79"/>
      <c r="M2" s="79"/>
      <c r="N2" s="79"/>
      <c r="O2" s="79"/>
      <c r="P2" s="79"/>
      <c r="Q2" s="79"/>
      <c r="R2" s="79"/>
    </row>
    <row r="3" spans="1:18" ht="9.6" customHeight="1" x14ac:dyDescent="0.2">
      <c r="B3" s="118" t="s">
        <v>9</v>
      </c>
      <c r="C3" s="20" t="s">
        <v>42</v>
      </c>
      <c r="D3" s="20" t="s">
        <v>42</v>
      </c>
      <c r="E3" s="118" t="s">
        <v>1</v>
      </c>
      <c r="F3" s="118" t="s">
        <v>0</v>
      </c>
      <c r="G3" s="8"/>
      <c r="H3" s="125" t="s">
        <v>34</v>
      </c>
      <c r="I3" s="79"/>
      <c r="J3" s="79"/>
      <c r="K3" s="79"/>
      <c r="L3" s="79"/>
      <c r="M3" s="79"/>
      <c r="N3" s="79"/>
      <c r="O3" s="79"/>
      <c r="P3" s="79"/>
      <c r="Q3" s="79"/>
      <c r="R3" s="79"/>
    </row>
    <row r="4" spans="1:18" ht="15.45" customHeight="1" x14ac:dyDescent="0.2">
      <c r="B4" s="118"/>
      <c r="C4" s="21" t="s">
        <v>2</v>
      </c>
      <c r="D4" s="21" t="s">
        <v>2</v>
      </c>
      <c r="E4" s="118"/>
      <c r="F4" s="118"/>
      <c r="G4" s="7"/>
      <c r="H4" s="79"/>
      <c r="I4" s="79"/>
      <c r="J4" s="79"/>
      <c r="K4" s="79"/>
      <c r="L4" s="79"/>
      <c r="M4" s="79"/>
      <c r="N4" s="79"/>
      <c r="O4" s="79"/>
      <c r="P4" s="79"/>
      <c r="Q4" s="79"/>
      <c r="R4" s="79"/>
    </row>
    <row r="5" spans="1:18" ht="9.6" customHeight="1" x14ac:dyDescent="0.2">
      <c r="B5" s="119">
        <v>0</v>
      </c>
      <c r="C5" s="24" t="s">
        <v>43</v>
      </c>
      <c r="D5" s="24" t="str">
        <f>C6</f>
        <v>　</v>
      </c>
      <c r="E5" s="121" t="s">
        <v>19</v>
      </c>
      <c r="F5" s="123" t="s">
        <v>7</v>
      </c>
      <c r="G5" s="14"/>
      <c r="H5" s="126" t="s">
        <v>35</v>
      </c>
      <c r="I5" s="79"/>
      <c r="J5" s="79"/>
      <c r="K5" s="79"/>
      <c r="L5" s="79"/>
      <c r="M5" s="79"/>
      <c r="N5" s="79"/>
      <c r="O5" s="79"/>
      <c r="P5" s="79"/>
      <c r="Q5" s="79"/>
      <c r="R5" s="79"/>
    </row>
    <row r="6" spans="1:18" ht="15.45" customHeight="1" x14ac:dyDescent="0.2">
      <c r="A6" s="5"/>
      <c r="B6" s="120"/>
      <c r="C6" s="25" t="s">
        <v>19</v>
      </c>
      <c r="D6" s="25" t="s">
        <v>7</v>
      </c>
      <c r="E6" s="122"/>
      <c r="F6" s="124"/>
      <c r="G6" s="15"/>
      <c r="H6" s="79"/>
      <c r="I6" s="79"/>
      <c r="J6" s="79"/>
      <c r="K6" s="79"/>
      <c r="L6" s="79"/>
      <c r="M6" s="79"/>
      <c r="N6" s="79"/>
      <c r="O6" s="79"/>
      <c r="P6" s="79"/>
      <c r="Q6" s="79"/>
      <c r="R6" s="79"/>
    </row>
    <row r="7" spans="1:18" ht="9.6" customHeight="1" x14ac:dyDescent="0.2">
      <c r="B7" s="53">
        <v>5</v>
      </c>
      <c r="C7" s="26" t="s">
        <v>45</v>
      </c>
      <c r="D7" s="27" t="str">
        <f>IF(C8="","",C8)</f>
        <v>　渡辺　征</v>
      </c>
      <c r="E7" s="53">
        <v>3</v>
      </c>
      <c r="F7" s="53" t="s">
        <v>52</v>
      </c>
      <c r="G7" s="14"/>
      <c r="H7" s="79" t="s">
        <v>36</v>
      </c>
      <c r="I7" s="79"/>
      <c r="J7" s="79"/>
      <c r="K7" s="79"/>
      <c r="L7" s="79"/>
      <c r="M7" s="79"/>
      <c r="N7" s="79"/>
      <c r="O7" s="79"/>
      <c r="P7" s="79"/>
      <c r="Q7" s="79"/>
      <c r="R7" s="79"/>
    </row>
    <row r="8" spans="1:18" ht="15.45" customHeight="1" x14ac:dyDescent="0.2">
      <c r="A8" s="5"/>
      <c r="B8" s="54"/>
      <c r="C8" s="28" t="s">
        <v>44</v>
      </c>
      <c r="D8" s="29"/>
      <c r="E8" s="54"/>
      <c r="F8" s="54"/>
      <c r="G8" s="15"/>
      <c r="H8" s="79"/>
      <c r="I8" s="79"/>
      <c r="J8" s="79"/>
      <c r="K8" s="79"/>
      <c r="L8" s="79"/>
      <c r="M8" s="79"/>
      <c r="N8" s="79"/>
      <c r="O8" s="79"/>
      <c r="P8" s="79"/>
      <c r="Q8" s="79"/>
      <c r="R8" s="79"/>
    </row>
    <row r="9" spans="1:18" ht="9.6" customHeight="1" x14ac:dyDescent="0.2">
      <c r="B9" s="53">
        <v>3</v>
      </c>
      <c r="C9" s="26" t="s">
        <v>47</v>
      </c>
      <c r="D9" s="27" t="str">
        <f>IF(C10="","",C10)</f>
        <v>　木村　知郎</v>
      </c>
      <c r="E9" s="53">
        <v>4</v>
      </c>
      <c r="F9" s="53" t="s">
        <v>53</v>
      </c>
      <c r="G9" s="14"/>
      <c r="H9" s="79" t="s">
        <v>32</v>
      </c>
      <c r="I9" s="79"/>
      <c r="J9" s="79"/>
      <c r="K9" s="79"/>
      <c r="L9" s="79"/>
      <c r="M9" s="79"/>
      <c r="N9" s="79"/>
      <c r="O9" s="79"/>
      <c r="P9" s="79"/>
      <c r="Q9" s="79"/>
      <c r="R9" s="79"/>
    </row>
    <row r="10" spans="1:18" ht="15.45" customHeight="1" x14ac:dyDescent="0.2">
      <c r="A10" s="5"/>
      <c r="B10" s="54"/>
      <c r="C10" s="28" t="s">
        <v>46</v>
      </c>
      <c r="D10" s="29"/>
      <c r="E10" s="54"/>
      <c r="F10" s="54"/>
      <c r="G10" s="15"/>
      <c r="H10" s="79"/>
      <c r="I10" s="79"/>
      <c r="J10" s="79"/>
      <c r="K10" s="79"/>
      <c r="L10" s="79"/>
      <c r="M10" s="79"/>
      <c r="N10" s="79"/>
      <c r="O10" s="79"/>
      <c r="P10" s="79"/>
      <c r="Q10" s="79"/>
      <c r="R10" s="79"/>
    </row>
    <row r="11" spans="1:18" ht="9.6" customHeight="1" x14ac:dyDescent="0.2">
      <c r="B11" s="53">
        <v>4</v>
      </c>
      <c r="C11" s="26" t="s">
        <v>49</v>
      </c>
      <c r="D11" s="27" t="str">
        <f>IF(C12="","",C12)</f>
        <v>　白井　慎一</v>
      </c>
      <c r="E11" s="53">
        <v>5</v>
      </c>
      <c r="F11" s="53" t="s">
        <v>54</v>
      </c>
      <c r="G11" s="14"/>
      <c r="H11" s="79" t="s">
        <v>33</v>
      </c>
      <c r="I11" s="79"/>
      <c r="J11" s="79"/>
      <c r="K11" s="79"/>
      <c r="L11" s="79"/>
      <c r="M11" s="79"/>
      <c r="N11" s="79"/>
      <c r="O11" s="79"/>
      <c r="P11" s="79"/>
      <c r="Q11" s="79"/>
      <c r="R11" s="79"/>
    </row>
    <row r="12" spans="1:18" ht="15.45" customHeight="1" x14ac:dyDescent="0.2">
      <c r="A12" s="5"/>
      <c r="B12" s="54"/>
      <c r="C12" s="28" t="s">
        <v>48</v>
      </c>
      <c r="D12" s="29"/>
      <c r="E12" s="54"/>
      <c r="F12" s="54"/>
      <c r="G12" s="15"/>
      <c r="H12" s="79"/>
      <c r="I12" s="79"/>
      <c r="J12" s="79"/>
      <c r="K12" s="79"/>
      <c r="L12" s="79"/>
      <c r="M12" s="79"/>
      <c r="N12" s="79"/>
      <c r="O12" s="79"/>
      <c r="P12" s="79"/>
      <c r="Q12" s="79"/>
      <c r="R12" s="79"/>
    </row>
    <row r="13" spans="1:18" ht="9.6" customHeight="1" x14ac:dyDescent="0.2">
      <c r="B13" s="53">
        <v>11</v>
      </c>
      <c r="C13" s="26" t="s">
        <v>51</v>
      </c>
      <c r="D13" s="27" t="str">
        <f>IF(C14="","",C14)</f>
        <v>　菅沼　勉</v>
      </c>
      <c r="E13" s="53">
        <v>1</v>
      </c>
      <c r="F13" s="53" t="s">
        <v>55</v>
      </c>
      <c r="G13" s="14"/>
      <c r="H13" s="79" t="s">
        <v>37</v>
      </c>
      <c r="I13" s="79"/>
      <c r="J13" s="79"/>
      <c r="K13" s="79"/>
      <c r="L13" s="79"/>
      <c r="M13" s="79"/>
      <c r="N13" s="79"/>
      <c r="O13" s="79"/>
      <c r="P13" s="79"/>
      <c r="Q13" s="79"/>
      <c r="R13" s="79"/>
    </row>
    <row r="14" spans="1:18" ht="15.45" customHeight="1" x14ac:dyDescent="0.2">
      <c r="A14" s="5"/>
      <c r="B14" s="54"/>
      <c r="C14" s="28" t="s">
        <v>50</v>
      </c>
      <c r="D14" s="29"/>
      <c r="E14" s="54"/>
      <c r="F14" s="54"/>
      <c r="G14" s="15"/>
      <c r="H14" s="79"/>
      <c r="I14" s="79"/>
      <c r="J14" s="79"/>
      <c r="K14" s="79"/>
      <c r="L14" s="79"/>
      <c r="M14" s="79"/>
      <c r="N14" s="79"/>
      <c r="O14" s="79"/>
      <c r="P14" s="79"/>
      <c r="Q14" s="79"/>
      <c r="R14" s="79"/>
    </row>
    <row r="15" spans="1:18" ht="9.6" customHeight="1" x14ac:dyDescent="0.2">
      <c r="B15" s="53">
        <v>13</v>
      </c>
      <c r="C15" s="26"/>
      <c r="D15" s="27" t="str">
        <f>IF(C16="","",C16)</f>
        <v>たかばたけ</v>
      </c>
      <c r="E15" s="53">
        <v>2</v>
      </c>
      <c r="F15" s="53"/>
      <c r="G15" s="14"/>
      <c r="H15" s="79" t="s">
        <v>38</v>
      </c>
      <c r="I15" s="79"/>
      <c r="J15" s="79"/>
      <c r="K15" s="79"/>
      <c r="L15" s="79"/>
      <c r="M15" s="79"/>
      <c r="N15" s="79"/>
      <c r="O15" s="79"/>
      <c r="P15" s="79"/>
      <c r="Q15" s="79"/>
      <c r="R15" s="79"/>
    </row>
    <row r="16" spans="1:18" ht="15.45" customHeight="1" x14ac:dyDescent="0.2">
      <c r="A16" s="5"/>
      <c r="B16" s="54"/>
      <c r="C16" s="28" t="s">
        <v>62</v>
      </c>
      <c r="D16" s="29"/>
      <c r="E16" s="54"/>
      <c r="F16" s="54"/>
      <c r="G16" s="13"/>
      <c r="H16" s="79"/>
      <c r="I16" s="79"/>
      <c r="J16" s="79"/>
      <c r="K16" s="79"/>
      <c r="L16" s="79"/>
      <c r="M16" s="79"/>
      <c r="N16" s="79"/>
      <c r="O16" s="79"/>
      <c r="P16" s="79"/>
      <c r="Q16" s="79"/>
      <c r="R16" s="79"/>
    </row>
    <row r="17" spans="1:18" ht="9.6" customHeight="1" x14ac:dyDescent="0.2">
      <c r="B17" s="53">
        <v>14</v>
      </c>
      <c r="C17" s="26"/>
      <c r="D17" s="27" t="str">
        <f>IF(C18="","",C18)</f>
        <v>半田</v>
      </c>
      <c r="E17" s="53">
        <v>2</v>
      </c>
      <c r="F17" s="53"/>
      <c r="G17" s="14"/>
      <c r="H17" s="79" t="s">
        <v>39</v>
      </c>
      <c r="I17" s="79"/>
      <c r="J17" s="79"/>
      <c r="K17" s="79"/>
      <c r="L17" s="79"/>
      <c r="M17" s="79"/>
      <c r="N17" s="79"/>
      <c r="O17" s="79"/>
      <c r="P17" s="79"/>
      <c r="Q17" s="79"/>
      <c r="R17" s="79"/>
    </row>
    <row r="18" spans="1:18" ht="15.45" customHeight="1" x14ac:dyDescent="0.2">
      <c r="A18" s="5"/>
      <c r="B18" s="54"/>
      <c r="C18" s="28" t="s">
        <v>63</v>
      </c>
      <c r="D18" s="29"/>
      <c r="E18" s="54"/>
      <c r="F18" s="54"/>
      <c r="G18" s="13"/>
      <c r="H18" s="79"/>
      <c r="I18" s="79"/>
      <c r="J18" s="79"/>
      <c r="K18" s="79"/>
      <c r="L18" s="79"/>
      <c r="M18" s="79"/>
      <c r="N18" s="79"/>
      <c r="O18" s="79"/>
      <c r="P18" s="79"/>
      <c r="Q18" s="79"/>
      <c r="R18" s="79"/>
    </row>
    <row r="19" spans="1:18" ht="9.6" customHeight="1" x14ac:dyDescent="0.2">
      <c r="B19" s="53">
        <v>15</v>
      </c>
      <c r="C19" s="26" t="s">
        <v>64</v>
      </c>
      <c r="D19" s="27" t="str">
        <f>IF(C20="","",C20)</f>
        <v>いしはら</v>
      </c>
      <c r="E19" s="53">
        <v>1</v>
      </c>
      <c r="F19" s="53"/>
      <c r="G19" s="14"/>
      <c r="H19" s="79" t="s">
        <v>40</v>
      </c>
      <c r="I19" s="79"/>
      <c r="J19" s="79"/>
      <c r="K19" s="79"/>
      <c r="L19" s="79"/>
      <c r="M19" s="79"/>
      <c r="N19" s="79"/>
      <c r="O19" s="79"/>
      <c r="P19" s="79"/>
      <c r="Q19" s="79"/>
      <c r="R19" s="79"/>
    </row>
    <row r="20" spans="1:18" ht="15.45" customHeight="1" x14ac:dyDescent="0.2">
      <c r="A20" s="5"/>
      <c r="B20" s="54"/>
      <c r="C20" s="28" t="s">
        <v>64</v>
      </c>
      <c r="D20" s="29"/>
      <c r="E20" s="54"/>
      <c r="F20" s="54"/>
      <c r="G20" s="13"/>
      <c r="H20" s="79"/>
      <c r="I20" s="79"/>
      <c r="J20" s="79"/>
      <c r="K20" s="79"/>
      <c r="L20" s="79"/>
      <c r="M20" s="79"/>
      <c r="N20" s="79"/>
      <c r="O20" s="79"/>
      <c r="P20" s="79"/>
      <c r="Q20" s="79"/>
      <c r="R20" s="79"/>
    </row>
    <row r="21" spans="1:18" ht="9.6" customHeight="1" x14ac:dyDescent="0.2">
      <c r="B21" s="53">
        <v>16</v>
      </c>
      <c r="C21" s="26" t="s">
        <v>65</v>
      </c>
      <c r="D21" s="27" t="str">
        <f>IF(C22="","",C22)</f>
        <v>タカダ</v>
      </c>
      <c r="E21" s="53">
        <v>1</v>
      </c>
      <c r="F21" s="53"/>
      <c r="G21" s="14"/>
      <c r="H21" s="79" t="s">
        <v>41</v>
      </c>
      <c r="I21" s="79"/>
      <c r="J21" s="79"/>
      <c r="K21" s="79"/>
      <c r="L21" s="79"/>
      <c r="M21" s="79"/>
      <c r="N21" s="79"/>
      <c r="O21" s="79"/>
      <c r="P21" s="79"/>
      <c r="Q21" s="79"/>
      <c r="R21" s="79"/>
    </row>
    <row r="22" spans="1:18" ht="15.45" customHeight="1" x14ac:dyDescent="0.2">
      <c r="A22" s="5"/>
      <c r="B22" s="54"/>
      <c r="C22" s="28" t="s">
        <v>65</v>
      </c>
      <c r="D22" s="29"/>
      <c r="E22" s="54"/>
      <c r="F22" s="54"/>
      <c r="G22" s="13"/>
      <c r="H22" s="79"/>
      <c r="I22" s="79"/>
      <c r="J22" s="79"/>
      <c r="K22" s="79"/>
      <c r="L22" s="79"/>
      <c r="M22" s="79"/>
      <c r="N22" s="79"/>
      <c r="O22" s="79"/>
      <c r="P22" s="79"/>
      <c r="Q22" s="79"/>
      <c r="R22" s="79"/>
    </row>
    <row r="23" spans="1:18" ht="9.6" customHeight="1" x14ac:dyDescent="0.2">
      <c r="B23" s="53"/>
      <c r="C23" s="26"/>
      <c r="D23" s="27" t="str">
        <f>IF(C24="","",C24)</f>
        <v/>
      </c>
      <c r="E23" s="53"/>
      <c r="F23" s="53"/>
      <c r="G23" s="14"/>
      <c r="H23" s="79" t="s">
        <v>24</v>
      </c>
      <c r="I23" s="79"/>
      <c r="J23" s="79"/>
      <c r="K23" s="79"/>
      <c r="L23" s="79"/>
      <c r="M23" s="79"/>
      <c r="N23" s="79"/>
      <c r="O23" s="79"/>
      <c r="P23" s="79"/>
      <c r="Q23" s="79"/>
      <c r="R23" s="79"/>
    </row>
    <row r="24" spans="1:18" ht="15.45" customHeight="1" x14ac:dyDescent="0.2">
      <c r="A24" s="5"/>
      <c r="B24" s="54"/>
      <c r="C24" s="28"/>
      <c r="D24" s="29"/>
      <c r="E24" s="54"/>
      <c r="F24" s="54"/>
      <c r="G24" s="13"/>
      <c r="H24" s="79"/>
      <c r="I24" s="79"/>
      <c r="J24" s="79"/>
      <c r="K24" s="79"/>
      <c r="L24" s="79"/>
      <c r="M24" s="79"/>
      <c r="N24" s="79"/>
      <c r="O24" s="79"/>
      <c r="P24" s="79"/>
      <c r="Q24" s="79"/>
      <c r="R24" s="79"/>
    </row>
    <row r="25" spans="1:18" ht="9.6" customHeight="1" x14ac:dyDescent="0.2">
      <c r="B25" s="53"/>
      <c r="C25" s="26"/>
      <c r="D25" s="27" t="str">
        <f>IF(C26="","",C26)</f>
        <v/>
      </c>
      <c r="E25" s="53"/>
      <c r="F25" s="53"/>
      <c r="G25" s="14"/>
    </row>
    <row r="26" spans="1:18" ht="15.45" customHeight="1" x14ac:dyDescent="0.2">
      <c r="A26" s="5"/>
      <c r="B26" s="54"/>
      <c r="C26" s="28"/>
      <c r="D26" s="29"/>
      <c r="E26" s="54"/>
      <c r="F26" s="54"/>
      <c r="G26" s="13"/>
    </row>
    <row r="27" spans="1:18" ht="9.6" customHeight="1" x14ac:dyDescent="0.2">
      <c r="B27" s="53"/>
      <c r="C27" s="26"/>
      <c r="D27" s="27" t="str">
        <f>IF(C28="","",C28)</f>
        <v/>
      </c>
      <c r="E27" s="53"/>
      <c r="F27" s="53"/>
      <c r="G27" s="14"/>
    </row>
    <row r="28" spans="1:18" ht="15.45" customHeight="1" x14ac:dyDescent="0.2">
      <c r="A28" s="5"/>
      <c r="B28" s="54"/>
      <c r="C28" s="28"/>
      <c r="D28" s="29"/>
      <c r="E28" s="54"/>
      <c r="F28" s="54"/>
      <c r="G28" s="13"/>
    </row>
    <row r="29" spans="1:18" ht="9.6" customHeight="1" x14ac:dyDescent="0.2">
      <c r="B29" s="53"/>
      <c r="C29" s="26"/>
      <c r="D29" s="27" t="str">
        <f>IF(C30="","",C30)</f>
        <v/>
      </c>
      <c r="E29" s="53"/>
      <c r="F29" s="53"/>
      <c r="G29" s="14"/>
    </row>
    <row r="30" spans="1:18" ht="15.45" customHeight="1" x14ac:dyDescent="0.2">
      <c r="A30" s="5"/>
      <c r="B30" s="54"/>
      <c r="C30" s="28"/>
      <c r="D30" s="29"/>
      <c r="E30" s="54"/>
      <c r="F30" s="54"/>
      <c r="G30" s="13"/>
    </row>
    <row r="31" spans="1:18" ht="9.6" customHeight="1" x14ac:dyDescent="0.2">
      <c r="B31" s="53"/>
      <c r="C31" s="26"/>
      <c r="D31" s="27" t="str">
        <f>IF(C32="","",C32)</f>
        <v/>
      </c>
      <c r="E31" s="53"/>
      <c r="F31" s="53"/>
      <c r="G31" s="14"/>
    </row>
    <row r="32" spans="1:18" ht="15.45" customHeight="1" x14ac:dyDescent="0.2">
      <c r="A32" s="5"/>
      <c r="B32" s="54"/>
      <c r="C32" s="28"/>
      <c r="D32" s="29"/>
      <c r="E32" s="54"/>
      <c r="F32" s="54"/>
      <c r="G32" s="13"/>
    </row>
    <row r="33" spans="1:7" ht="9.6" customHeight="1" x14ac:dyDescent="0.2">
      <c r="B33" s="53"/>
      <c r="C33" s="26"/>
      <c r="D33" s="27" t="str">
        <f>IF(C34="","",C34)</f>
        <v/>
      </c>
      <c r="E33" s="53"/>
      <c r="F33" s="53"/>
      <c r="G33" s="14"/>
    </row>
    <row r="34" spans="1:7" ht="15.45" customHeight="1" x14ac:dyDescent="0.2">
      <c r="A34" s="5"/>
      <c r="B34" s="54"/>
      <c r="C34" s="28"/>
      <c r="D34" s="29"/>
      <c r="E34" s="54"/>
      <c r="F34" s="54"/>
      <c r="G34" s="13"/>
    </row>
    <row r="35" spans="1:7" ht="9.6" customHeight="1" x14ac:dyDescent="0.2">
      <c r="B35" s="53"/>
      <c r="C35" s="26"/>
      <c r="D35" s="27" t="str">
        <f>IF(C36="","",C36)</f>
        <v/>
      </c>
      <c r="E35" s="53"/>
      <c r="F35" s="53"/>
      <c r="G35" s="14"/>
    </row>
    <row r="36" spans="1:7" ht="15.45" customHeight="1" x14ac:dyDescent="0.2">
      <c r="A36" s="5"/>
      <c r="B36" s="54"/>
      <c r="C36" s="28"/>
      <c r="D36" s="29"/>
      <c r="E36" s="54"/>
      <c r="F36" s="54"/>
      <c r="G36" s="13"/>
    </row>
    <row r="37" spans="1:7" ht="9.6" customHeight="1" x14ac:dyDescent="0.2">
      <c r="B37" s="53"/>
      <c r="C37" s="26"/>
      <c r="D37" s="27" t="str">
        <f>IF(C38="","",C38)</f>
        <v/>
      </c>
      <c r="E37" s="53"/>
      <c r="F37" s="53"/>
      <c r="G37" s="14"/>
    </row>
    <row r="38" spans="1:7" ht="15.45" customHeight="1" x14ac:dyDescent="0.2">
      <c r="A38" s="5"/>
      <c r="B38" s="54"/>
      <c r="C38" s="28"/>
      <c r="D38" s="29"/>
      <c r="E38" s="54"/>
      <c r="F38" s="54"/>
      <c r="G38" s="13"/>
    </row>
    <row r="39" spans="1:7" ht="9.6" customHeight="1" x14ac:dyDescent="0.2">
      <c r="B39" s="53"/>
      <c r="C39" s="26"/>
      <c r="D39" s="27" t="str">
        <f>IF(C40="","",C40)</f>
        <v/>
      </c>
      <c r="E39" s="53"/>
      <c r="F39" s="53"/>
      <c r="G39" s="14"/>
    </row>
    <row r="40" spans="1:7" ht="15.45" customHeight="1" x14ac:dyDescent="0.2">
      <c r="A40" s="5"/>
      <c r="B40" s="54"/>
      <c r="C40" s="28"/>
      <c r="D40" s="29"/>
      <c r="E40" s="54"/>
      <c r="F40" s="54"/>
      <c r="G40" s="13"/>
    </row>
    <row r="41" spans="1:7" ht="9.6" customHeight="1" x14ac:dyDescent="0.2">
      <c r="B41" s="53"/>
      <c r="C41" s="26"/>
      <c r="D41" s="27" t="str">
        <f>IF(C42="","",C42)</f>
        <v/>
      </c>
      <c r="E41" s="53"/>
      <c r="F41" s="53"/>
      <c r="G41" s="14"/>
    </row>
    <row r="42" spans="1:7" ht="15.45" customHeight="1" x14ac:dyDescent="0.2">
      <c r="A42" s="5"/>
      <c r="B42" s="54"/>
      <c r="C42" s="28"/>
      <c r="D42" s="29"/>
      <c r="E42" s="54"/>
      <c r="F42" s="54"/>
      <c r="G42" s="13"/>
    </row>
    <row r="43" spans="1:7" ht="9.6" customHeight="1" x14ac:dyDescent="0.2">
      <c r="B43" s="53"/>
      <c r="C43" s="26"/>
      <c r="D43" s="27" t="str">
        <f>IF(C44="","",C44)</f>
        <v/>
      </c>
      <c r="E43" s="53"/>
      <c r="F43" s="53"/>
      <c r="G43" s="14"/>
    </row>
    <row r="44" spans="1:7" ht="15.45" customHeight="1" x14ac:dyDescent="0.2">
      <c r="A44" s="5"/>
      <c r="B44" s="54"/>
      <c r="C44" s="28"/>
      <c r="D44" s="29"/>
      <c r="E44" s="54"/>
      <c r="F44" s="54"/>
      <c r="G44" s="13"/>
    </row>
    <row r="45" spans="1:7" ht="9.6" customHeight="1" x14ac:dyDescent="0.2">
      <c r="B45" s="53"/>
      <c r="C45" s="26"/>
      <c r="D45" s="27" t="str">
        <f>IF(C46="","",C46)</f>
        <v/>
      </c>
      <c r="E45" s="53"/>
      <c r="F45" s="53"/>
      <c r="G45" s="14"/>
    </row>
    <row r="46" spans="1:7" ht="15.45" customHeight="1" x14ac:dyDescent="0.2">
      <c r="A46" s="5"/>
      <c r="B46" s="54"/>
      <c r="C46" s="28"/>
      <c r="D46" s="29"/>
      <c r="E46" s="54"/>
      <c r="F46" s="54"/>
      <c r="G46" s="13"/>
    </row>
    <row r="47" spans="1:7" ht="9.6" customHeight="1" x14ac:dyDescent="0.2">
      <c r="B47" s="53"/>
      <c r="C47" s="26"/>
      <c r="D47" s="27" t="str">
        <f>IF(C48="","",C48)</f>
        <v/>
      </c>
      <c r="E47" s="53"/>
      <c r="F47" s="53"/>
      <c r="G47" s="14"/>
    </row>
    <row r="48" spans="1:7" ht="15.45" customHeight="1" x14ac:dyDescent="0.2">
      <c r="A48" s="5"/>
      <c r="B48" s="54"/>
      <c r="C48" s="28"/>
      <c r="D48" s="29"/>
      <c r="E48" s="54"/>
      <c r="F48" s="54"/>
      <c r="G48" s="13"/>
    </row>
    <row r="49" spans="1:7" ht="9.6" customHeight="1" x14ac:dyDescent="0.2">
      <c r="B49" s="53"/>
      <c r="C49" s="26"/>
      <c r="D49" s="27" t="str">
        <f>IF(C50="","",C50)</f>
        <v/>
      </c>
      <c r="E49" s="53"/>
      <c r="F49" s="53"/>
      <c r="G49" s="14"/>
    </row>
    <row r="50" spans="1:7" ht="15.45" customHeight="1" x14ac:dyDescent="0.2">
      <c r="A50" s="5"/>
      <c r="B50" s="54"/>
      <c r="C50" s="28"/>
      <c r="D50" s="29"/>
      <c r="E50" s="54"/>
      <c r="F50" s="54"/>
      <c r="G50" s="13"/>
    </row>
    <row r="51" spans="1:7" ht="9.6" customHeight="1" x14ac:dyDescent="0.2">
      <c r="B51" s="53"/>
      <c r="C51" s="26"/>
      <c r="D51" s="27" t="str">
        <f>IF(C52="","",C52)</f>
        <v/>
      </c>
      <c r="E51" s="53"/>
      <c r="F51" s="53"/>
      <c r="G51" s="14"/>
    </row>
    <row r="52" spans="1:7" ht="15.45" customHeight="1" x14ac:dyDescent="0.2">
      <c r="A52" s="5"/>
      <c r="B52" s="54"/>
      <c r="C52" s="28"/>
      <c r="D52" s="29"/>
      <c r="E52" s="54"/>
      <c r="F52" s="54"/>
      <c r="G52" s="13"/>
    </row>
    <row r="53" spans="1:7" ht="9.6" customHeight="1" x14ac:dyDescent="0.2">
      <c r="B53" s="53"/>
      <c r="C53" s="26"/>
      <c r="D53" s="27" t="str">
        <f>IF(C54="","",C54)</f>
        <v/>
      </c>
      <c r="E53" s="53"/>
      <c r="F53" s="53"/>
      <c r="G53" s="14"/>
    </row>
    <row r="54" spans="1:7" ht="15.45" customHeight="1" x14ac:dyDescent="0.2">
      <c r="A54" s="5"/>
      <c r="B54" s="54"/>
      <c r="C54" s="28"/>
      <c r="D54" s="29"/>
      <c r="E54" s="54"/>
      <c r="F54" s="54"/>
      <c r="G54" s="13"/>
    </row>
    <row r="55" spans="1:7" ht="9.6" customHeight="1" x14ac:dyDescent="0.2">
      <c r="B55" s="53"/>
      <c r="C55" s="26"/>
      <c r="D55" s="27" t="str">
        <f>IF(C56="","",C56)</f>
        <v/>
      </c>
      <c r="E55" s="53"/>
      <c r="F55" s="53"/>
      <c r="G55" s="14"/>
    </row>
    <row r="56" spans="1:7" ht="15.45" customHeight="1" x14ac:dyDescent="0.2">
      <c r="A56" s="5"/>
      <c r="B56" s="54"/>
      <c r="C56" s="28"/>
      <c r="D56" s="29"/>
      <c r="E56" s="54"/>
      <c r="F56" s="54"/>
      <c r="G56" s="13"/>
    </row>
    <row r="57" spans="1:7" ht="9.6" customHeight="1" x14ac:dyDescent="0.2">
      <c r="B57" s="53"/>
      <c r="C57" s="26"/>
      <c r="D57" s="27" t="str">
        <f>IF(C58="","",C58)</f>
        <v/>
      </c>
      <c r="E57" s="53"/>
      <c r="F57" s="53"/>
      <c r="G57" s="14"/>
    </row>
    <row r="58" spans="1:7" ht="15.45" customHeight="1" x14ac:dyDescent="0.2">
      <c r="A58" s="5"/>
      <c r="B58" s="54"/>
      <c r="C58" s="28"/>
      <c r="D58" s="29"/>
      <c r="E58" s="54"/>
      <c r="F58" s="54"/>
      <c r="G58" s="13"/>
    </row>
    <row r="59" spans="1:7" ht="9.6" customHeight="1" x14ac:dyDescent="0.2">
      <c r="B59" s="53"/>
      <c r="C59" s="26"/>
      <c r="D59" s="27" t="str">
        <f>IF(C60="","",C60)</f>
        <v/>
      </c>
      <c r="E59" s="53"/>
      <c r="F59" s="53"/>
      <c r="G59" s="14"/>
    </row>
    <row r="60" spans="1:7" ht="15.45" customHeight="1" x14ac:dyDescent="0.2">
      <c r="A60" s="5"/>
      <c r="B60" s="54"/>
      <c r="C60" s="28"/>
      <c r="D60" s="29"/>
      <c r="E60" s="54"/>
      <c r="F60" s="54"/>
      <c r="G60" s="13"/>
    </row>
    <row r="61" spans="1:7" ht="9.6" customHeight="1" x14ac:dyDescent="0.2">
      <c r="B61" s="53"/>
      <c r="C61" s="26"/>
      <c r="D61" s="27" t="str">
        <f>IF(C62="","",C62)</f>
        <v/>
      </c>
      <c r="E61" s="53"/>
      <c r="F61" s="53"/>
      <c r="G61" s="14"/>
    </row>
    <row r="62" spans="1:7" ht="15.45" customHeight="1" x14ac:dyDescent="0.2">
      <c r="A62" s="5"/>
      <c r="B62" s="54"/>
      <c r="C62" s="28"/>
      <c r="D62" s="29"/>
      <c r="E62" s="54"/>
      <c r="F62" s="54"/>
      <c r="G62" s="13"/>
    </row>
    <row r="63" spans="1:7" ht="9.6" customHeight="1" x14ac:dyDescent="0.2">
      <c r="B63" s="53"/>
      <c r="C63" s="26"/>
      <c r="D63" s="27" t="str">
        <f>IF(C64="","",C64)</f>
        <v/>
      </c>
      <c r="E63" s="53"/>
      <c r="F63" s="53"/>
      <c r="G63" s="14"/>
    </row>
    <row r="64" spans="1:7" ht="15.45" customHeight="1" x14ac:dyDescent="0.2">
      <c r="A64" s="5"/>
      <c r="B64" s="54"/>
      <c r="C64" s="28"/>
      <c r="D64" s="29"/>
      <c r="E64" s="54"/>
      <c r="F64" s="54"/>
      <c r="G64" s="13"/>
    </row>
    <row r="65" spans="1:7" ht="9.6" customHeight="1" x14ac:dyDescent="0.2">
      <c r="B65" s="53"/>
      <c r="C65" s="26"/>
      <c r="D65" s="27" t="str">
        <f>IF(C66="","",C66)</f>
        <v/>
      </c>
      <c r="E65" s="53"/>
      <c r="F65" s="53"/>
      <c r="G65" s="14"/>
    </row>
    <row r="66" spans="1:7" ht="15.45" customHeight="1" x14ac:dyDescent="0.2">
      <c r="A66" s="5"/>
      <c r="B66" s="54"/>
      <c r="C66" s="28"/>
      <c r="D66" s="29"/>
      <c r="E66" s="54"/>
      <c r="F66" s="54"/>
      <c r="G66" s="13"/>
    </row>
    <row r="67" spans="1:7" ht="9.6" customHeight="1" x14ac:dyDescent="0.2">
      <c r="B67" s="53"/>
      <c r="C67" s="26"/>
      <c r="D67" s="27" t="str">
        <f>IF(C68="","",C68)</f>
        <v/>
      </c>
      <c r="E67" s="53"/>
      <c r="F67" s="53"/>
      <c r="G67" s="14"/>
    </row>
    <row r="68" spans="1:7" ht="15.45" customHeight="1" x14ac:dyDescent="0.2">
      <c r="A68" s="5"/>
      <c r="B68" s="54"/>
      <c r="C68" s="28"/>
      <c r="D68" s="29"/>
      <c r="E68" s="54"/>
      <c r="F68" s="54"/>
      <c r="G68" s="13"/>
    </row>
    <row r="69" spans="1:7" ht="9.6" customHeight="1" x14ac:dyDescent="0.2">
      <c r="B69" s="53"/>
      <c r="C69" s="26"/>
      <c r="D69" s="27" t="str">
        <f>IF(C70="","",C70)</f>
        <v/>
      </c>
      <c r="E69" s="53"/>
      <c r="F69" s="53"/>
      <c r="G69" s="14"/>
    </row>
    <row r="70" spans="1:7" ht="15.45" customHeight="1" x14ac:dyDescent="0.2">
      <c r="A70" s="5"/>
      <c r="B70" s="54"/>
      <c r="C70" s="28"/>
      <c r="D70" s="29"/>
      <c r="E70" s="54"/>
      <c r="F70" s="54"/>
      <c r="G70" s="13"/>
    </row>
    <row r="71" spans="1:7" ht="9.6" customHeight="1" x14ac:dyDescent="0.2">
      <c r="B71" s="53"/>
      <c r="C71" s="26"/>
      <c r="D71" s="27" t="str">
        <f>IF(C72="","",C72)</f>
        <v/>
      </c>
      <c r="E71" s="53"/>
      <c r="F71" s="53"/>
      <c r="G71" s="14"/>
    </row>
    <row r="72" spans="1:7" ht="15.45" customHeight="1" x14ac:dyDescent="0.2">
      <c r="A72" s="5"/>
      <c r="B72" s="54"/>
      <c r="C72" s="28"/>
      <c r="D72" s="29"/>
      <c r="E72" s="54"/>
      <c r="F72" s="54"/>
      <c r="G72" s="13"/>
    </row>
    <row r="73" spans="1:7" ht="9.6" customHeight="1" x14ac:dyDescent="0.2">
      <c r="B73" s="53"/>
      <c r="C73" s="26"/>
      <c r="D73" s="27" t="str">
        <f>IF(C74="","",C74)</f>
        <v/>
      </c>
      <c r="E73" s="53"/>
      <c r="F73" s="53"/>
      <c r="G73" s="14"/>
    </row>
    <row r="74" spans="1:7" ht="15.45" customHeight="1" x14ac:dyDescent="0.2">
      <c r="A74" s="5"/>
      <c r="B74" s="54"/>
      <c r="C74" s="28"/>
      <c r="D74" s="29"/>
      <c r="E74" s="54"/>
      <c r="F74" s="54"/>
      <c r="G74" s="13"/>
    </row>
    <row r="75" spans="1:7" ht="9.6" customHeight="1" x14ac:dyDescent="0.2">
      <c r="B75" s="53"/>
      <c r="C75" s="26"/>
      <c r="D75" s="27" t="str">
        <f>IF(C76="","",C76)</f>
        <v/>
      </c>
      <c r="E75" s="53"/>
      <c r="F75" s="53"/>
      <c r="G75" s="14"/>
    </row>
    <row r="76" spans="1:7" ht="15.45" customHeight="1" x14ac:dyDescent="0.2">
      <c r="A76" s="5"/>
      <c r="B76" s="54"/>
      <c r="C76" s="28"/>
      <c r="D76" s="29"/>
      <c r="E76" s="54"/>
      <c r="F76" s="54"/>
      <c r="G76" s="13"/>
    </row>
    <row r="77" spans="1:7" ht="9.6" customHeight="1" x14ac:dyDescent="0.2">
      <c r="B77" s="53"/>
      <c r="C77" s="26"/>
      <c r="D77" s="27" t="str">
        <f>IF(C78="","",C78)</f>
        <v/>
      </c>
      <c r="E77" s="53"/>
      <c r="F77" s="53"/>
      <c r="G77" s="14"/>
    </row>
    <row r="78" spans="1:7" ht="15.45" customHeight="1" x14ac:dyDescent="0.2">
      <c r="A78" s="5"/>
      <c r="B78" s="54"/>
      <c r="C78" s="28"/>
      <c r="D78" s="29"/>
      <c r="E78" s="54"/>
      <c r="F78" s="54"/>
      <c r="G78" s="13"/>
    </row>
    <row r="79" spans="1:7" ht="9.6" customHeight="1" x14ac:dyDescent="0.2">
      <c r="B79" s="53"/>
      <c r="C79" s="26"/>
      <c r="D79" s="27" t="str">
        <f>IF(C80="","",C80)</f>
        <v/>
      </c>
      <c r="E79" s="53"/>
      <c r="F79" s="53"/>
      <c r="G79" s="14"/>
    </row>
    <row r="80" spans="1:7" ht="15.45" customHeight="1" x14ac:dyDescent="0.2">
      <c r="A80" s="5"/>
      <c r="B80" s="54"/>
      <c r="C80" s="28"/>
      <c r="D80" s="29"/>
      <c r="E80" s="54"/>
      <c r="F80" s="54"/>
      <c r="G80" s="13"/>
    </row>
    <row r="81" spans="1:7" ht="9.6" customHeight="1" x14ac:dyDescent="0.2">
      <c r="B81" s="53"/>
      <c r="C81" s="26"/>
      <c r="D81" s="27" t="str">
        <f>IF(C82="","",C82)</f>
        <v/>
      </c>
      <c r="E81" s="53"/>
      <c r="F81" s="53"/>
      <c r="G81" s="14"/>
    </row>
    <row r="82" spans="1:7" ht="15.45" customHeight="1" x14ac:dyDescent="0.2">
      <c r="A82" s="5"/>
      <c r="B82" s="54"/>
      <c r="C82" s="28"/>
      <c r="D82" s="29"/>
      <c r="E82" s="54"/>
      <c r="F82" s="54"/>
      <c r="G82" s="13"/>
    </row>
    <row r="83" spans="1:7" ht="9.6" customHeight="1" x14ac:dyDescent="0.2">
      <c r="B83" s="53"/>
      <c r="C83" s="26"/>
      <c r="D83" s="27" t="str">
        <f>IF(C84="","",C84)</f>
        <v/>
      </c>
      <c r="E83" s="53"/>
      <c r="F83" s="53"/>
      <c r="G83" s="14"/>
    </row>
    <row r="84" spans="1:7" ht="15.45" customHeight="1" x14ac:dyDescent="0.2">
      <c r="A84" s="5"/>
      <c r="B84" s="54"/>
      <c r="C84" s="28"/>
      <c r="D84" s="29"/>
      <c r="E84" s="54"/>
      <c r="F84" s="54"/>
      <c r="G84" s="13"/>
    </row>
    <row r="85" spans="1:7" ht="9.6" customHeight="1" x14ac:dyDescent="0.2">
      <c r="B85" s="53"/>
      <c r="C85" s="26"/>
      <c r="D85" s="27" t="str">
        <f>IF(C86="","",C86)</f>
        <v/>
      </c>
      <c r="E85" s="53"/>
      <c r="F85" s="53"/>
      <c r="G85" s="14"/>
    </row>
    <row r="86" spans="1:7" ht="15.45" customHeight="1" x14ac:dyDescent="0.2">
      <c r="A86" s="5"/>
      <c r="B86" s="54"/>
      <c r="C86" s="28"/>
      <c r="D86" s="29"/>
      <c r="E86" s="54"/>
      <c r="F86" s="54"/>
      <c r="G86" s="13"/>
    </row>
    <row r="87" spans="1:7" ht="9.6" customHeight="1" x14ac:dyDescent="0.2">
      <c r="B87" s="53"/>
      <c r="C87" s="26"/>
      <c r="D87" s="27" t="str">
        <f>IF(C88="","",C88)</f>
        <v/>
      </c>
      <c r="E87" s="53"/>
      <c r="F87" s="53"/>
      <c r="G87" s="14"/>
    </row>
    <row r="88" spans="1:7" ht="15.45" customHeight="1" x14ac:dyDescent="0.2">
      <c r="A88" s="5"/>
      <c r="B88" s="54"/>
      <c r="C88" s="28"/>
      <c r="D88" s="29"/>
      <c r="E88" s="54"/>
      <c r="F88" s="54"/>
      <c r="G88" s="13"/>
    </row>
    <row r="89" spans="1:7" ht="9.6" customHeight="1" x14ac:dyDescent="0.2">
      <c r="B89" s="53"/>
      <c r="C89" s="26"/>
      <c r="D89" s="27" t="str">
        <f>IF(C90="","",C90)</f>
        <v/>
      </c>
      <c r="E89" s="53"/>
      <c r="F89" s="53"/>
      <c r="G89" s="14"/>
    </row>
    <row r="90" spans="1:7" ht="15.45" customHeight="1" x14ac:dyDescent="0.2">
      <c r="A90" s="5"/>
      <c r="B90" s="54"/>
      <c r="C90" s="28"/>
      <c r="D90" s="29"/>
      <c r="E90" s="54"/>
      <c r="F90" s="54"/>
      <c r="G90" s="13"/>
    </row>
    <row r="91" spans="1:7" ht="9.6" customHeight="1" x14ac:dyDescent="0.2">
      <c r="B91" s="53"/>
      <c r="C91" s="26"/>
      <c r="D91" s="27" t="str">
        <f>IF(C92="","",C92)</f>
        <v/>
      </c>
      <c r="E91" s="53"/>
      <c r="F91" s="53"/>
      <c r="G91" s="14"/>
    </row>
    <row r="92" spans="1:7" ht="15.45" customHeight="1" x14ac:dyDescent="0.2">
      <c r="A92" s="5"/>
      <c r="B92" s="54"/>
      <c r="C92" s="28"/>
      <c r="D92" s="29"/>
      <c r="E92" s="54"/>
      <c r="F92" s="54"/>
      <c r="G92" s="13"/>
    </row>
    <row r="93" spans="1:7" ht="9.6" customHeight="1" x14ac:dyDescent="0.2">
      <c r="B93" s="53"/>
      <c r="C93" s="26"/>
      <c r="D93" s="27" t="str">
        <f>IF(C94="","",C94)</f>
        <v/>
      </c>
      <c r="E93" s="53"/>
      <c r="F93" s="53"/>
      <c r="G93" s="14"/>
    </row>
    <row r="94" spans="1:7" ht="15.45" customHeight="1" x14ac:dyDescent="0.2">
      <c r="A94" s="5"/>
      <c r="B94" s="54"/>
      <c r="C94" s="28"/>
      <c r="D94" s="29"/>
      <c r="E94" s="54"/>
      <c r="F94" s="54"/>
      <c r="G94" s="13"/>
    </row>
    <row r="95" spans="1:7" ht="24.9" customHeight="1" x14ac:dyDescent="0.2">
      <c r="B95" s="17"/>
      <c r="C95" s="18"/>
      <c r="D95" s="18"/>
      <c r="E95" s="17"/>
      <c r="F95" s="17"/>
    </row>
    <row r="96" spans="1:7" ht="24.9" customHeight="1" x14ac:dyDescent="0.2">
      <c r="B96" s="17"/>
      <c r="C96" s="18"/>
      <c r="D96" s="18"/>
      <c r="E96" s="17"/>
      <c r="F96" s="17"/>
    </row>
    <row r="97" spans="2:6" ht="24.9" customHeight="1" x14ac:dyDescent="0.2">
      <c r="B97" s="17"/>
      <c r="C97" s="18"/>
      <c r="D97" s="18"/>
      <c r="E97" s="17"/>
      <c r="F97" s="17"/>
    </row>
    <row r="98" spans="2:6" ht="24.9" customHeight="1" x14ac:dyDescent="0.2">
      <c r="B98" s="17"/>
      <c r="C98" s="18"/>
      <c r="D98" s="18"/>
      <c r="E98" s="17"/>
      <c r="F98" s="17"/>
    </row>
    <row r="99" spans="2:6" ht="24.9" customHeight="1" x14ac:dyDescent="0.2">
      <c r="B99" s="17"/>
      <c r="C99" s="18"/>
      <c r="D99" s="18"/>
      <c r="E99" s="17"/>
      <c r="F99" s="17"/>
    </row>
    <row r="100" spans="2:6" ht="24.9" customHeight="1" x14ac:dyDescent="0.2">
      <c r="B100" s="17"/>
      <c r="C100" s="18"/>
      <c r="D100" s="18"/>
      <c r="E100" s="17"/>
      <c r="F100" s="17"/>
    </row>
    <row r="101" spans="2:6" ht="24.9" customHeight="1" x14ac:dyDescent="0.2">
      <c r="B101" s="17"/>
      <c r="C101" s="18"/>
      <c r="D101" s="18"/>
      <c r="E101" s="17"/>
      <c r="F101" s="17"/>
    </row>
    <row r="102" spans="2:6" ht="24.9" customHeight="1" x14ac:dyDescent="0.2">
      <c r="B102" s="17"/>
      <c r="C102" s="18"/>
      <c r="D102" s="18"/>
      <c r="E102" s="17"/>
      <c r="F102" s="17"/>
    </row>
    <row r="103" spans="2:6" ht="24.9" customHeight="1" x14ac:dyDescent="0.2">
      <c r="B103" s="17"/>
      <c r="C103" s="18"/>
      <c r="D103" s="18"/>
      <c r="E103" s="17"/>
      <c r="F103" s="17"/>
    </row>
    <row r="104" spans="2:6" ht="24.9" customHeight="1" x14ac:dyDescent="0.2">
      <c r="B104" s="17"/>
      <c r="C104" s="18"/>
      <c r="D104" s="18"/>
      <c r="E104" s="17"/>
      <c r="F104" s="17"/>
    </row>
    <row r="105" spans="2:6" ht="24.9" customHeight="1" x14ac:dyDescent="0.2">
      <c r="B105" s="17"/>
      <c r="C105" s="18"/>
      <c r="D105" s="18"/>
      <c r="E105" s="17"/>
      <c r="F105" s="17"/>
    </row>
    <row r="106" spans="2:6" ht="24.9" customHeight="1" x14ac:dyDescent="0.2">
      <c r="B106" s="17"/>
      <c r="C106" s="18"/>
      <c r="D106" s="18"/>
      <c r="E106" s="17"/>
      <c r="F106" s="17"/>
    </row>
    <row r="107" spans="2:6" ht="24.9" customHeight="1" x14ac:dyDescent="0.2">
      <c r="B107" s="17"/>
      <c r="C107" s="18"/>
      <c r="D107" s="18"/>
      <c r="E107" s="17"/>
      <c r="F107" s="17"/>
    </row>
    <row r="108" spans="2:6" ht="24.9" customHeight="1" x14ac:dyDescent="0.2">
      <c r="B108" s="17"/>
      <c r="C108" s="18"/>
      <c r="D108" s="18"/>
      <c r="E108" s="17"/>
      <c r="F108" s="17"/>
    </row>
    <row r="109" spans="2:6" ht="24.9" customHeight="1" x14ac:dyDescent="0.2">
      <c r="B109" s="17"/>
      <c r="C109" s="18"/>
      <c r="D109" s="18"/>
      <c r="E109" s="17"/>
      <c r="F109" s="17"/>
    </row>
    <row r="110" spans="2:6" ht="24.9" customHeight="1" x14ac:dyDescent="0.2">
      <c r="B110" s="17"/>
      <c r="C110" s="18"/>
      <c r="D110" s="18"/>
      <c r="E110" s="17"/>
      <c r="F110" s="17"/>
    </row>
    <row r="111" spans="2:6" ht="24.9" customHeight="1" x14ac:dyDescent="0.2">
      <c r="B111" s="17"/>
      <c r="C111" s="18"/>
      <c r="D111" s="18"/>
      <c r="E111" s="17"/>
      <c r="F111" s="17"/>
    </row>
    <row r="112" spans="2:6" ht="24.9" customHeight="1" x14ac:dyDescent="0.2">
      <c r="B112" s="17"/>
      <c r="C112" s="18"/>
      <c r="D112" s="18"/>
      <c r="E112" s="17"/>
      <c r="F112" s="17"/>
    </row>
    <row r="113" spans="2:6" ht="24.9" customHeight="1" x14ac:dyDescent="0.2">
      <c r="B113" s="17"/>
      <c r="C113" s="18"/>
      <c r="D113" s="18"/>
      <c r="E113" s="17"/>
      <c r="F113" s="17"/>
    </row>
    <row r="114" spans="2:6" ht="24.9" customHeight="1" x14ac:dyDescent="0.2">
      <c r="B114" s="17"/>
      <c r="C114" s="18"/>
      <c r="D114" s="18"/>
      <c r="E114" s="17"/>
      <c r="F114" s="17"/>
    </row>
    <row r="115" spans="2:6" ht="24.9" customHeight="1" x14ac:dyDescent="0.2">
      <c r="B115" s="17"/>
      <c r="C115" s="18"/>
      <c r="D115" s="18"/>
      <c r="E115" s="17"/>
      <c r="F115" s="17"/>
    </row>
    <row r="116" spans="2:6" ht="24.9" customHeight="1" x14ac:dyDescent="0.2">
      <c r="B116" s="17"/>
      <c r="C116" s="18"/>
      <c r="D116" s="18"/>
      <c r="E116" s="17"/>
      <c r="F116" s="17"/>
    </row>
    <row r="117" spans="2:6" ht="24.9" customHeight="1" x14ac:dyDescent="0.2">
      <c r="B117" s="17"/>
      <c r="C117" s="18"/>
      <c r="D117" s="18"/>
      <c r="E117" s="17"/>
      <c r="F117" s="17"/>
    </row>
    <row r="118" spans="2:6" ht="24.9" customHeight="1" x14ac:dyDescent="0.2">
      <c r="B118" s="17"/>
      <c r="C118" s="18"/>
      <c r="D118" s="18"/>
      <c r="E118" s="17"/>
      <c r="F118" s="17"/>
    </row>
    <row r="119" spans="2:6" ht="24.9" customHeight="1" x14ac:dyDescent="0.2">
      <c r="B119" s="17"/>
      <c r="C119" s="18"/>
      <c r="D119" s="18"/>
      <c r="E119" s="17"/>
      <c r="F119" s="17"/>
    </row>
    <row r="120" spans="2:6" ht="24.9" customHeight="1" x14ac:dyDescent="0.2">
      <c r="B120" s="17"/>
      <c r="C120" s="18"/>
      <c r="D120" s="18"/>
      <c r="E120" s="17"/>
      <c r="F120" s="17"/>
    </row>
  </sheetData>
  <sheetProtection algorithmName="SHA-512" hashValue="/e7oPlLMMPyQM0cZIba0nwOtcGgv68bP3+aTS3IgdkhPIKQF9BkO2QfxN8M6l8Z0JHwbTv2U/tF4sgUMAodFtw==" saltValue="Z2OiuakQf1wlw83pORivNA==" spinCount="100000" sheet="1" selectLockedCells="1"/>
  <mergeCells count="150">
    <mergeCell ref="B3:B4"/>
    <mergeCell ref="E3:E4"/>
    <mergeCell ref="F3:F4"/>
    <mergeCell ref="B5:B6"/>
    <mergeCell ref="E5:E6"/>
    <mergeCell ref="F5:F6"/>
    <mergeCell ref="H2:R2"/>
    <mergeCell ref="H3:R4"/>
    <mergeCell ref="H5:R6"/>
    <mergeCell ref="F13:F14"/>
    <mergeCell ref="H7:R8"/>
    <mergeCell ref="H9:R10"/>
    <mergeCell ref="H11:R12"/>
    <mergeCell ref="H13:R14"/>
    <mergeCell ref="F7:F8"/>
    <mergeCell ref="B27:B28"/>
    <mergeCell ref="E27:E28"/>
    <mergeCell ref="F27:F28"/>
    <mergeCell ref="H23:R24"/>
    <mergeCell ref="E9:E10"/>
    <mergeCell ref="F9:F10"/>
    <mergeCell ref="E11:E12"/>
    <mergeCell ref="F11:F12"/>
    <mergeCell ref="B7:B8"/>
    <mergeCell ref="B9:B10"/>
    <mergeCell ref="B11:B12"/>
    <mergeCell ref="B13:B14"/>
    <mergeCell ref="E7:E8"/>
    <mergeCell ref="E13:E14"/>
    <mergeCell ref="H15:R16"/>
    <mergeCell ref="H17:R18"/>
    <mergeCell ref="H19:R20"/>
    <mergeCell ref="H21:R22"/>
    <mergeCell ref="B29:B30"/>
    <mergeCell ref="E29:E30"/>
    <mergeCell ref="F29:F30"/>
    <mergeCell ref="B23:B24"/>
    <mergeCell ref="B25:B26"/>
    <mergeCell ref="E15:E16"/>
    <mergeCell ref="F15:F16"/>
    <mergeCell ref="E17:E18"/>
    <mergeCell ref="F17:F18"/>
    <mergeCell ref="E19:E20"/>
    <mergeCell ref="F19:F20"/>
    <mergeCell ref="E21:E22"/>
    <mergeCell ref="F21:F22"/>
    <mergeCell ref="E23:E24"/>
    <mergeCell ref="F23:F24"/>
    <mergeCell ref="E25:E26"/>
    <mergeCell ref="F25:F26"/>
    <mergeCell ref="B15:B16"/>
    <mergeCell ref="B17:B18"/>
    <mergeCell ref="B19:B20"/>
    <mergeCell ref="B21:B22"/>
    <mergeCell ref="B35:B36"/>
    <mergeCell ref="E35:E36"/>
    <mergeCell ref="F35:F36"/>
    <mergeCell ref="B37:B38"/>
    <mergeCell ref="E37:E38"/>
    <mergeCell ref="F37:F38"/>
    <mergeCell ref="B31:B32"/>
    <mergeCell ref="E31:E32"/>
    <mergeCell ref="F31:F32"/>
    <mergeCell ref="B33:B34"/>
    <mergeCell ref="E33:E34"/>
    <mergeCell ref="F33:F34"/>
    <mergeCell ref="B43:B44"/>
    <mergeCell ref="E43:E44"/>
    <mergeCell ref="F43:F44"/>
    <mergeCell ref="B45:B46"/>
    <mergeCell ref="E45:E46"/>
    <mergeCell ref="F45:F46"/>
    <mergeCell ref="B39:B40"/>
    <mergeCell ref="E39:E40"/>
    <mergeCell ref="F39:F40"/>
    <mergeCell ref="B41:B42"/>
    <mergeCell ref="E41:E42"/>
    <mergeCell ref="F41:F42"/>
    <mergeCell ref="B51:B52"/>
    <mergeCell ref="E51:E52"/>
    <mergeCell ref="F51:F52"/>
    <mergeCell ref="B53:B54"/>
    <mergeCell ref="E53:E54"/>
    <mergeCell ref="F53:F54"/>
    <mergeCell ref="B47:B48"/>
    <mergeCell ref="E47:E48"/>
    <mergeCell ref="F47:F48"/>
    <mergeCell ref="B49:B50"/>
    <mergeCell ref="E49:E50"/>
    <mergeCell ref="F49:F50"/>
    <mergeCell ref="B59:B60"/>
    <mergeCell ref="E59:E60"/>
    <mergeCell ref="F59:F60"/>
    <mergeCell ref="B61:B62"/>
    <mergeCell ref="E61:E62"/>
    <mergeCell ref="F61:F62"/>
    <mergeCell ref="B55:B56"/>
    <mergeCell ref="E55:E56"/>
    <mergeCell ref="F55:F56"/>
    <mergeCell ref="B57:B58"/>
    <mergeCell ref="E57:E58"/>
    <mergeCell ref="F57:F58"/>
    <mergeCell ref="B67:B68"/>
    <mergeCell ref="E67:E68"/>
    <mergeCell ref="F67:F68"/>
    <mergeCell ref="B69:B70"/>
    <mergeCell ref="E69:E70"/>
    <mergeCell ref="F69:F70"/>
    <mergeCell ref="B63:B64"/>
    <mergeCell ref="E63:E64"/>
    <mergeCell ref="F63:F64"/>
    <mergeCell ref="B65:B66"/>
    <mergeCell ref="E65:E66"/>
    <mergeCell ref="F65:F66"/>
    <mergeCell ref="B75:B76"/>
    <mergeCell ref="E75:E76"/>
    <mergeCell ref="F75:F76"/>
    <mergeCell ref="B77:B78"/>
    <mergeCell ref="E77:E78"/>
    <mergeCell ref="F77:F78"/>
    <mergeCell ref="B71:B72"/>
    <mergeCell ref="E71:E72"/>
    <mergeCell ref="F71:F72"/>
    <mergeCell ref="B73:B74"/>
    <mergeCell ref="E73:E74"/>
    <mergeCell ref="F73:F74"/>
    <mergeCell ref="B83:B84"/>
    <mergeCell ref="E83:E84"/>
    <mergeCell ref="F83:F84"/>
    <mergeCell ref="B85:B86"/>
    <mergeCell ref="E85:E86"/>
    <mergeCell ref="F85:F86"/>
    <mergeCell ref="B79:B80"/>
    <mergeCell ref="E79:E80"/>
    <mergeCell ref="F79:F80"/>
    <mergeCell ref="B81:B82"/>
    <mergeCell ref="E81:E82"/>
    <mergeCell ref="F81:F82"/>
    <mergeCell ref="B91:B92"/>
    <mergeCell ref="E91:E92"/>
    <mergeCell ref="F91:F92"/>
    <mergeCell ref="B93:B94"/>
    <mergeCell ref="E93:E94"/>
    <mergeCell ref="F93:F94"/>
    <mergeCell ref="B87:B88"/>
    <mergeCell ref="E87:E88"/>
    <mergeCell ref="F87:F88"/>
    <mergeCell ref="B89:B90"/>
    <mergeCell ref="E89:E90"/>
    <mergeCell ref="F89:F90"/>
  </mergeCells>
  <phoneticPr fontId="2"/>
  <dataValidations count="5">
    <dataValidation imeMode="fullKatakana" allowBlank="1" showInputMessage="1" showErrorMessage="1" sqref="C93 C7 C9 C11 C15 C91 C17 C19 C21 C23 C25 C27 C29 C31 C33 C35 C37 C39 C41 C43 C45 C47 C49 C51 C53 C55 C57 C59 C61 C63 C65 C67 C69 C71 C73 C75 C77 C79 C81 C83 C85 C87 C89 C13" xr:uid="{C17EE590-E9C6-48CE-B16F-75E86C80C98D}"/>
    <dataValidation imeMode="halfAlpha" allowBlank="1" showInputMessage="1" showErrorMessage="1" sqref="B7:B94" xr:uid="{1B1915D8-FE07-4C89-BA5A-615FE7BADAE4}"/>
    <dataValidation imeMode="hiragana" allowBlank="1" showInputMessage="1" showErrorMessage="1" sqref="C16 C18 C20 C22 C24 C26 C28 C30 C32 C34 C36 C38 C40 C42 C44 C46 C48 C50 C52 C54 C56 C58 C60 C62 C64 C66 C68 C70 C72 C74 C76 C78 C80 C82 C84 C86 C88 C90 C92 C94 C8 C10 C12 C14" xr:uid="{BA1BE57A-63B1-4F8F-817B-E5561634F991}"/>
    <dataValidation type="list" allowBlank="1" showInputMessage="1" showErrorMessage="1" sqref="E7:E94" xr:uid="{76419D46-F7A4-4A61-AC6A-0A54E54325D6}">
      <formula1>" ,1,2,3,4,5,6"</formula1>
    </dataValidation>
    <dataValidation type="list" allowBlank="1" showInputMessage="1" showErrorMessage="1" sqref="F7:F94" xr:uid="{5A7FA833-C37C-4F0E-800B-D61D7CC28084}">
      <formula1>" ,GK,DF,MF,FW"</formula1>
    </dataValidation>
  </dataValidations>
  <pageMargins left="0.22" right="0.19685039370078741" top="0.19" bottom="0.19685039370078741" header="0.13" footer="0.19685039370078741"/>
  <pageSetup paperSize="9" orientation="landscape"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48"/>
  <sheetViews>
    <sheetView view="pageBreakPreview" zoomScaleNormal="100" workbookViewId="0">
      <selection activeCell="G25" sqref="G25:G26"/>
    </sheetView>
  </sheetViews>
  <sheetFormatPr defaultRowHeight="13.2" x14ac:dyDescent="0.2"/>
  <cols>
    <col min="1" max="1" width="2.44140625" customWidth="1"/>
    <col min="2" max="2" width="3.21875" customWidth="1"/>
    <col min="3" max="3" width="18.44140625" customWidth="1"/>
    <col min="4" max="5" width="3.109375" customWidth="1"/>
    <col min="6" max="8" width="3.44140625" customWidth="1"/>
    <col min="9" max="9" width="1.109375" customWidth="1"/>
    <col min="10" max="11" width="3.44140625" customWidth="1"/>
    <col min="12" max="12" width="15.44140625" customWidth="1"/>
    <col min="13" max="13" width="3.44140625" customWidth="1"/>
    <col min="14" max="16" width="2.44140625" customWidth="1"/>
    <col min="17" max="17" width="3.21875" customWidth="1"/>
    <col min="18" max="18" width="18.44140625" customWidth="1"/>
    <col min="19" max="20" width="3.109375" customWidth="1"/>
    <col min="21" max="23" width="3.44140625" customWidth="1"/>
    <col min="24" max="24" width="1.109375" customWidth="1"/>
    <col min="25" max="26" width="3.44140625" customWidth="1"/>
    <col min="27" max="27" width="15.44140625" customWidth="1"/>
    <col min="28" max="28" width="5.109375" customWidth="1"/>
    <col min="29" max="29" width="2.44140625" hidden="1" customWidth="1"/>
    <col min="30" max="30" width="1.88671875" customWidth="1"/>
  </cols>
  <sheetData>
    <row r="1" spans="1:28" ht="14.25" customHeight="1" x14ac:dyDescent="0.2">
      <c r="B1" s="2"/>
      <c r="C1" s="2"/>
      <c r="D1" s="2"/>
      <c r="E1" s="2"/>
      <c r="F1" s="2"/>
      <c r="G1" s="7" t="s">
        <v>10</v>
      </c>
      <c r="H1" s="6"/>
      <c r="J1" s="93" t="s">
        <v>26</v>
      </c>
      <c r="K1" s="92"/>
      <c r="L1" s="19" t="str">
        <f>メンバー表一般用!L1</f>
        <v>NO</v>
      </c>
      <c r="M1" s="16"/>
      <c r="Q1" s="2"/>
      <c r="R1" s="2"/>
      <c r="S1" s="2"/>
      <c r="T1" s="2"/>
      <c r="U1" s="2"/>
      <c r="V1" s="7" t="s">
        <v>10</v>
      </c>
      <c r="W1" s="6"/>
      <c r="Y1" s="93" t="s">
        <v>26</v>
      </c>
      <c r="Z1" s="92"/>
      <c r="AA1" s="19" t="str">
        <f>メンバー表一般用!L1</f>
        <v>NO</v>
      </c>
      <c r="AB1" s="16"/>
    </row>
    <row r="2" spans="1:28" ht="8.25" customHeight="1" x14ac:dyDescent="0.2"/>
    <row r="3" spans="1:28" ht="12" customHeight="1" x14ac:dyDescent="0.2">
      <c r="B3" s="61" t="s">
        <v>11</v>
      </c>
      <c r="C3" s="49" t="s">
        <v>2</v>
      </c>
      <c r="D3" s="51" t="s">
        <v>1</v>
      </c>
      <c r="E3" s="51" t="s">
        <v>0</v>
      </c>
      <c r="F3" s="11" t="s">
        <v>12</v>
      </c>
      <c r="G3" s="12"/>
      <c r="H3" s="9"/>
      <c r="I3" s="3"/>
      <c r="J3" s="63" t="s">
        <v>3</v>
      </c>
      <c r="K3" s="64"/>
      <c r="L3" s="45">
        <f>メンバー表一般用!L3</f>
        <v>0</v>
      </c>
      <c r="M3" s="46"/>
      <c r="Q3" s="61" t="s">
        <v>11</v>
      </c>
      <c r="R3" s="49" t="s">
        <v>2</v>
      </c>
      <c r="S3" s="51" t="s">
        <v>1</v>
      </c>
      <c r="T3" s="51" t="s">
        <v>0</v>
      </c>
      <c r="U3" s="11" t="s">
        <v>12</v>
      </c>
      <c r="V3" s="12"/>
      <c r="W3" s="9"/>
      <c r="X3" s="3"/>
      <c r="Y3" s="63" t="s">
        <v>3</v>
      </c>
      <c r="Z3" s="64"/>
      <c r="AA3" s="45">
        <f>L3</f>
        <v>0</v>
      </c>
      <c r="AB3" s="46"/>
    </row>
    <row r="4" spans="1:28" ht="12" customHeight="1" x14ac:dyDescent="0.2">
      <c r="B4" s="62"/>
      <c r="C4" s="50"/>
      <c r="D4" s="52"/>
      <c r="E4" s="52"/>
      <c r="F4" s="10" t="s">
        <v>8</v>
      </c>
      <c r="G4" s="10" t="s">
        <v>8</v>
      </c>
      <c r="H4" s="10" t="s">
        <v>8</v>
      </c>
      <c r="I4" s="3"/>
      <c r="J4" s="65"/>
      <c r="K4" s="66"/>
      <c r="L4" s="47"/>
      <c r="M4" s="48"/>
      <c r="Q4" s="62"/>
      <c r="R4" s="50"/>
      <c r="S4" s="52"/>
      <c r="T4" s="52"/>
      <c r="U4" s="10" t="s">
        <v>8</v>
      </c>
      <c r="V4" s="10" t="s">
        <v>8</v>
      </c>
      <c r="W4" s="10" t="s">
        <v>8</v>
      </c>
      <c r="X4" s="3"/>
      <c r="Y4" s="65"/>
      <c r="Z4" s="66"/>
      <c r="AA4" s="47"/>
      <c r="AB4" s="48"/>
    </row>
    <row r="5" spans="1:28" ht="8.25" customHeight="1" x14ac:dyDescent="0.2">
      <c r="B5" s="53"/>
      <c r="C5" s="23" t="str">
        <f>VLOOKUP(メンバー表２３人以上用!B5,選手名簿マスター!B$5:F$120,2,FALSE)</f>
        <v xml:space="preserve"> </v>
      </c>
      <c r="D5" s="55" t="str">
        <f>VLOOKUP(メンバー表２３人以上用!$B5,選手名簿マスター!$B$5:$F$120,4,FALSE)</f>
        <v>　</v>
      </c>
      <c r="E5" s="57" t="str">
        <f>VLOOKUP(メンバー表２３人以上用!$B5,選手名簿マスター!$B$5:$F$120,5,FALSE)</f>
        <v>　</v>
      </c>
      <c r="F5" s="59"/>
      <c r="G5" s="59"/>
      <c r="H5" s="59"/>
      <c r="I5" s="14"/>
      <c r="J5" s="64"/>
      <c r="K5" s="71"/>
      <c r="L5" s="71"/>
      <c r="M5" s="71"/>
      <c r="Q5" s="73" t="str">
        <f>+IF(B5=0," ",B5)</f>
        <v xml:space="preserve"> </v>
      </c>
      <c r="R5" s="23" t="str">
        <f t="shared" ref="R5:R48" si="0">+C5</f>
        <v xml:space="preserve"> </v>
      </c>
      <c r="S5" s="55" t="str">
        <f>+D5</f>
        <v>　</v>
      </c>
      <c r="T5" s="57" t="str">
        <f>+E5</f>
        <v>　</v>
      </c>
      <c r="U5" s="75">
        <f t="shared" ref="U5:W5" si="1">+F5</f>
        <v>0</v>
      </c>
      <c r="V5" s="75">
        <f t="shared" si="1"/>
        <v>0</v>
      </c>
      <c r="W5" s="75">
        <f t="shared" si="1"/>
        <v>0</v>
      </c>
      <c r="X5" s="14"/>
      <c r="Y5" s="64"/>
      <c r="Z5" s="71"/>
      <c r="AA5" s="71"/>
      <c r="AB5" s="71"/>
    </row>
    <row r="6" spans="1:28" ht="15.45" customHeight="1" x14ac:dyDescent="0.2">
      <c r="A6" s="5"/>
      <c r="B6" s="54"/>
      <c r="C6" s="22" t="str">
        <f>VLOOKUP(メンバー表２３人以上用!B5,選手名簿マスター!B$5:F$120,3,FALSE)</f>
        <v>　</v>
      </c>
      <c r="D6" s="56"/>
      <c r="E6" s="58"/>
      <c r="F6" s="60"/>
      <c r="G6" s="60"/>
      <c r="H6" s="60"/>
      <c r="I6" s="4"/>
      <c r="J6" s="72"/>
      <c r="K6" s="72"/>
      <c r="L6" s="72"/>
      <c r="M6" s="72"/>
      <c r="P6" s="5"/>
      <c r="Q6" s="74"/>
      <c r="R6" s="22" t="str">
        <f t="shared" si="0"/>
        <v>　</v>
      </c>
      <c r="S6" s="56"/>
      <c r="T6" s="58"/>
      <c r="U6" s="76"/>
      <c r="V6" s="76"/>
      <c r="W6" s="76"/>
      <c r="X6" s="4"/>
      <c r="Y6" s="72"/>
      <c r="Z6" s="72"/>
      <c r="AA6" s="72"/>
      <c r="AB6" s="72"/>
    </row>
    <row r="7" spans="1:28" ht="8.25" customHeight="1" x14ac:dyDescent="0.2">
      <c r="B7" s="53"/>
      <c r="C7" s="23" t="str">
        <f>VLOOKUP(メンバー表２３人以上用!B7,選手名簿マスター!B$5:F$120,2,FALSE)</f>
        <v xml:space="preserve"> </v>
      </c>
      <c r="D7" s="55" t="str">
        <f>VLOOKUP(メンバー表２３人以上用!$B7,選手名簿マスター!$B$5:$F$120,4,FALSE)</f>
        <v>　</v>
      </c>
      <c r="E7" s="57" t="str">
        <f>VLOOKUP(メンバー表２３人以上用!$B7,選手名簿マスター!$B$5:$F$120,5,FALSE)</f>
        <v>　</v>
      </c>
      <c r="F7" s="59"/>
      <c r="G7" s="59"/>
      <c r="H7" s="59"/>
      <c r="I7" s="14"/>
      <c r="J7" s="63" t="s">
        <v>13</v>
      </c>
      <c r="K7" s="88"/>
      <c r="L7" s="110" t="str">
        <f>メンバー表一般用!L7</f>
        <v>　　　年　　　月　　　日　</v>
      </c>
      <c r="M7" s="111"/>
      <c r="Q7" s="73" t="str">
        <f>+IF(B7=0," ",B7)</f>
        <v xml:space="preserve"> </v>
      </c>
      <c r="R7" s="23" t="str">
        <f t="shared" si="0"/>
        <v xml:space="preserve"> </v>
      </c>
      <c r="S7" s="55" t="str">
        <f>+D7</f>
        <v>　</v>
      </c>
      <c r="T7" s="57" t="str">
        <f>+E7</f>
        <v>　</v>
      </c>
      <c r="U7" s="75">
        <f t="shared" ref="U7:W7" si="2">+F7</f>
        <v>0</v>
      </c>
      <c r="V7" s="75">
        <f t="shared" si="2"/>
        <v>0</v>
      </c>
      <c r="W7" s="75">
        <f t="shared" si="2"/>
        <v>0</v>
      </c>
      <c r="X7" s="14"/>
      <c r="Y7" s="63" t="s">
        <v>13</v>
      </c>
      <c r="Z7" s="88"/>
      <c r="AA7" s="110" t="str">
        <f>L7</f>
        <v>　　　年　　　月　　　日　</v>
      </c>
      <c r="AB7" s="111"/>
    </row>
    <row r="8" spans="1:28" ht="15.45" customHeight="1" x14ac:dyDescent="0.2">
      <c r="A8" s="5"/>
      <c r="B8" s="54"/>
      <c r="C8" s="22" t="str">
        <f>VLOOKUP(メンバー表２３人以上用!B7,選手名簿マスター!B$5:F$120,3,FALSE)</f>
        <v>　</v>
      </c>
      <c r="D8" s="56"/>
      <c r="E8" s="58"/>
      <c r="F8" s="60"/>
      <c r="G8" s="60"/>
      <c r="H8" s="60"/>
      <c r="I8" s="4"/>
      <c r="J8" s="89"/>
      <c r="K8" s="90"/>
      <c r="L8" s="112"/>
      <c r="M8" s="113"/>
      <c r="P8" s="5"/>
      <c r="Q8" s="74"/>
      <c r="R8" s="22" t="str">
        <f t="shared" si="0"/>
        <v>　</v>
      </c>
      <c r="S8" s="56"/>
      <c r="T8" s="58"/>
      <c r="U8" s="76"/>
      <c r="V8" s="76"/>
      <c r="W8" s="76"/>
      <c r="X8" s="4"/>
      <c r="Y8" s="89"/>
      <c r="Z8" s="90"/>
      <c r="AA8" s="112"/>
      <c r="AB8" s="113"/>
    </row>
    <row r="9" spans="1:28" ht="8.25" customHeight="1" x14ac:dyDescent="0.2">
      <c r="B9" s="53"/>
      <c r="C9" s="23" t="str">
        <f>VLOOKUP(メンバー表２３人以上用!B9,選手名簿マスター!B$5:F$120,2,FALSE)</f>
        <v xml:space="preserve"> </v>
      </c>
      <c r="D9" s="55" t="str">
        <f>VLOOKUP(メンバー表２３人以上用!$B9,選手名簿マスター!$B$5:$F$120,4,FALSE)</f>
        <v>　</v>
      </c>
      <c r="E9" s="57" t="str">
        <f>VLOOKUP(メンバー表２３人以上用!$B9,選手名簿マスター!$B$5:$F$120,5,FALSE)</f>
        <v>　</v>
      </c>
      <c r="F9" s="59"/>
      <c r="G9" s="59"/>
      <c r="H9" s="59"/>
      <c r="I9" s="14"/>
      <c r="J9" s="63" t="s">
        <v>5</v>
      </c>
      <c r="K9" s="88"/>
      <c r="L9" s="45">
        <f>メンバー表一般用!L9</f>
        <v>0</v>
      </c>
      <c r="M9" s="46"/>
      <c r="Q9" s="73" t="str">
        <f>+IF(B9=0," ",B9)</f>
        <v xml:space="preserve"> </v>
      </c>
      <c r="R9" s="23" t="str">
        <f t="shared" si="0"/>
        <v xml:space="preserve"> </v>
      </c>
      <c r="S9" s="55" t="str">
        <f>+D9</f>
        <v>　</v>
      </c>
      <c r="T9" s="57" t="str">
        <f>+E9</f>
        <v>　</v>
      </c>
      <c r="U9" s="75">
        <f t="shared" ref="U9:W9" si="3">+F9</f>
        <v>0</v>
      </c>
      <c r="V9" s="75">
        <f t="shared" si="3"/>
        <v>0</v>
      </c>
      <c r="W9" s="75">
        <f t="shared" si="3"/>
        <v>0</v>
      </c>
      <c r="X9" s="14"/>
      <c r="Y9" s="63" t="s">
        <v>5</v>
      </c>
      <c r="Z9" s="88"/>
      <c r="AA9" s="45">
        <f>L9</f>
        <v>0</v>
      </c>
      <c r="AB9" s="46"/>
    </row>
    <row r="10" spans="1:28" ht="15.45" customHeight="1" x14ac:dyDescent="0.2">
      <c r="A10" s="5"/>
      <c r="B10" s="54"/>
      <c r="C10" s="22" t="str">
        <f>VLOOKUP(メンバー表２３人以上用!B9,選手名簿マスター!B$5:F$120,3,FALSE)</f>
        <v>　</v>
      </c>
      <c r="D10" s="56"/>
      <c r="E10" s="58"/>
      <c r="F10" s="60"/>
      <c r="G10" s="60"/>
      <c r="H10" s="60"/>
      <c r="I10" s="4"/>
      <c r="J10" s="89"/>
      <c r="K10" s="90"/>
      <c r="L10" s="47"/>
      <c r="M10" s="48"/>
      <c r="P10" s="5"/>
      <c r="Q10" s="74"/>
      <c r="R10" s="22" t="str">
        <f t="shared" si="0"/>
        <v>　</v>
      </c>
      <c r="S10" s="56"/>
      <c r="T10" s="58"/>
      <c r="U10" s="76"/>
      <c r="V10" s="76"/>
      <c r="W10" s="76"/>
      <c r="X10" s="4"/>
      <c r="Y10" s="89"/>
      <c r="Z10" s="90"/>
      <c r="AA10" s="47"/>
      <c r="AB10" s="48"/>
    </row>
    <row r="11" spans="1:28" ht="8.25" customHeight="1" x14ac:dyDescent="0.2">
      <c r="B11" s="53"/>
      <c r="C11" s="23" t="str">
        <f>VLOOKUP(メンバー表２３人以上用!B11,選手名簿マスター!B$5:F$120,2,FALSE)</f>
        <v xml:space="preserve"> </v>
      </c>
      <c r="D11" s="55" t="str">
        <f>VLOOKUP(メンバー表２３人以上用!$B11,選手名簿マスター!$B$5:$F$120,4,FALSE)</f>
        <v>　</v>
      </c>
      <c r="E11" s="57" t="str">
        <f>VLOOKUP(メンバー表２３人以上用!$B11,選手名簿マスター!$B$5:$F$120,5,FALSE)</f>
        <v>　</v>
      </c>
      <c r="F11" s="59"/>
      <c r="G11" s="59"/>
      <c r="H11" s="59"/>
      <c r="I11" s="14"/>
      <c r="J11" s="63" t="s">
        <v>4</v>
      </c>
      <c r="K11" s="88"/>
      <c r="L11" s="45">
        <f>メンバー表一般用!L11</f>
        <v>0</v>
      </c>
      <c r="M11" s="46"/>
      <c r="Q11" s="73" t="str">
        <f>+IF(B11=0," ",B11)</f>
        <v xml:space="preserve"> </v>
      </c>
      <c r="R11" s="23" t="str">
        <f t="shared" si="0"/>
        <v xml:space="preserve"> </v>
      </c>
      <c r="S11" s="55" t="str">
        <f>+D11</f>
        <v>　</v>
      </c>
      <c r="T11" s="57" t="str">
        <f>+E11</f>
        <v>　</v>
      </c>
      <c r="U11" s="75">
        <f t="shared" ref="U11:W11" si="4">+F11</f>
        <v>0</v>
      </c>
      <c r="V11" s="75">
        <f t="shared" si="4"/>
        <v>0</v>
      </c>
      <c r="W11" s="75">
        <f t="shared" si="4"/>
        <v>0</v>
      </c>
      <c r="X11" s="14"/>
      <c r="Y11" s="63" t="s">
        <v>4</v>
      </c>
      <c r="Z11" s="88"/>
      <c r="AA11" s="45">
        <f>L11</f>
        <v>0</v>
      </c>
      <c r="AB11" s="46"/>
    </row>
    <row r="12" spans="1:28" ht="15.45" customHeight="1" x14ac:dyDescent="0.2">
      <c r="A12" s="5"/>
      <c r="B12" s="54"/>
      <c r="C12" s="22" t="str">
        <f>VLOOKUP(メンバー表２３人以上用!B11,選手名簿マスター!B$5:F$120,3,FALSE)</f>
        <v>　</v>
      </c>
      <c r="D12" s="56"/>
      <c r="E12" s="58"/>
      <c r="F12" s="60"/>
      <c r="G12" s="60"/>
      <c r="H12" s="60"/>
      <c r="I12" s="4"/>
      <c r="J12" s="89"/>
      <c r="K12" s="90"/>
      <c r="L12" s="47"/>
      <c r="M12" s="48"/>
      <c r="P12" s="5"/>
      <c r="Q12" s="74"/>
      <c r="R12" s="22" t="str">
        <f t="shared" si="0"/>
        <v>　</v>
      </c>
      <c r="S12" s="56"/>
      <c r="T12" s="58"/>
      <c r="U12" s="76"/>
      <c r="V12" s="76"/>
      <c r="W12" s="76"/>
      <c r="X12" s="4"/>
      <c r="Y12" s="89"/>
      <c r="Z12" s="90"/>
      <c r="AA12" s="47"/>
      <c r="AB12" s="48"/>
    </row>
    <row r="13" spans="1:28" ht="8.25" customHeight="1" x14ac:dyDescent="0.2">
      <c r="B13" s="53"/>
      <c r="C13" s="23" t="str">
        <f>VLOOKUP(メンバー表２３人以上用!B13,選手名簿マスター!B$5:F$120,2,FALSE)</f>
        <v xml:space="preserve"> </v>
      </c>
      <c r="D13" s="55" t="str">
        <f>VLOOKUP(メンバー表２３人以上用!$B13,選手名簿マスター!$B$5:$F$120,4,FALSE)</f>
        <v>　</v>
      </c>
      <c r="E13" s="57" t="str">
        <f>VLOOKUP(メンバー表２３人以上用!$B13,選手名簿マスター!$B$5:$F$120,5,FALSE)</f>
        <v>　</v>
      </c>
      <c r="F13" s="59"/>
      <c r="G13" s="59"/>
      <c r="H13" s="59"/>
      <c r="I13" s="14"/>
      <c r="J13" s="64"/>
      <c r="K13" s="78"/>
      <c r="L13" s="78"/>
      <c r="M13" s="78"/>
      <c r="Q13" s="73" t="str">
        <f>+IF(B13=0," ",B13)</f>
        <v xml:space="preserve"> </v>
      </c>
      <c r="R13" s="23" t="str">
        <f t="shared" si="0"/>
        <v xml:space="preserve"> </v>
      </c>
      <c r="S13" s="55" t="str">
        <f>+D13</f>
        <v>　</v>
      </c>
      <c r="T13" s="57" t="str">
        <f>+E13</f>
        <v>　</v>
      </c>
      <c r="U13" s="75">
        <f t="shared" ref="U13:W13" si="5">+F13</f>
        <v>0</v>
      </c>
      <c r="V13" s="75">
        <f t="shared" si="5"/>
        <v>0</v>
      </c>
      <c r="W13" s="75">
        <f t="shared" si="5"/>
        <v>0</v>
      </c>
      <c r="X13" s="14"/>
      <c r="Y13" s="64"/>
      <c r="Z13" s="78"/>
      <c r="AA13" s="78"/>
      <c r="AB13" s="78"/>
    </row>
    <row r="14" spans="1:28" ht="15.45" customHeight="1" x14ac:dyDescent="0.2">
      <c r="A14" s="5"/>
      <c r="B14" s="54"/>
      <c r="C14" s="22" t="str">
        <f>VLOOKUP(メンバー表２３人以上用!B13,選手名簿マスター!B$5:F$120,3,FALSE)</f>
        <v>　</v>
      </c>
      <c r="D14" s="56"/>
      <c r="E14" s="58"/>
      <c r="F14" s="60"/>
      <c r="G14" s="60"/>
      <c r="H14" s="60"/>
      <c r="I14" s="4"/>
      <c r="J14" s="79"/>
      <c r="K14" s="79"/>
      <c r="L14" s="79"/>
      <c r="M14" s="79"/>
      <c r="P14" s="5"/>
      <c r="Q14" s="74"/>
      <c r="R14" s="22" t="str">
        <f t="shared" si="0"/>
        <v>　</v>
      </c>
      <c r="S14" s="56"/>
      <c r="T14" s="58"/>
      <c r="U14" s="76"/>
      <c r="V14" s="76"/>
      <c r="W14" s="76"/>
      <c r="X14" s="4"/>
      <c r="Y14" s="79"/>
      <c r="Z14" s="79"/>
      <c r="AA14" s="79"/>
      <c r="AB14" s="79"/>
    </row>
    <row r="15" spans="1:28" ht="8.25" customHeight="1" x14ac:dyDescent="0.2">
      <c r="B15" s="53"/>
      <c r="C15" s="23" t="str">
        <f>VLOOKUP(メンバー表２３人以上用!B15,選手名簿マスター!B$5:F$120,2,FALSE)</f>
        <v xml:space="preserve"> </v>
      </c>
      <c r="D15" s="55" t="str">
        <f>VLOOKUP(メンバー表２３人以上用!$B15,選手名簿マスター!$B$5:$F$120,4,FALSE)</f>
        <v>　</v>
      </c>
      <c r="E15" s="57" t="str">
        <f>VLOOKUP(メンバー表２３人以上用!$B15,選手名簿マスター!$B$5:$F$120,5,FALSE)</f>
        <v>　</v>
      </c>
      <c r="F15" s="59"/>
      <c r="G15" s="59"/>
      <c r="H15" s="59"/>
      <c r="I15" s="14"/>
      <c r="J15" s="84"/>
      <c r="K15" s="80" t="s">
        <v>6</v>
      </c>
      <c r="L15" s="81"/>
      <c r="M15" s="86"/>
      <c r="Q15" s="73" t="str">
        <f>+IF(B15=0," ",B15)</f>
        <v xml:space="preserve"> </v>
      </c>
      <c r="R15" s="23" t="str">
        <f t="shared" si="0"/>
        <v xml:space="preserve"> </v>
      </c>
      <c r="S15" s="55" t="str">
        <f>+D15</f>
        <v>　</v>
      </c>
      <c r="T15" s="57" t="str">
        <f>+E15</f>
        <v>　</v>
      </c>
      <c r="U15" s="75">
        <f t="shared" ref="U15:W15" si="6">+F15</f>
        <v>0</v>
      </c>
      <c r="V15" s="75">
        <f t="shared" si="6"/>
        <v>0</v>
      </c>
      <c r="W15" s="75">
        <f t="shared" si="6"/>
        <v>0</v>
      </c>
      <c r="X15" s="14"/>
      <c r="Y15" s="84"/>
      <c r="Z15" s="80" t="s">
        <v>6</v>
      </c>
      <c r="AA15" s="81"/>
      <c r="AB15" s="86"/>
    </row>
    <row r="16" spans="1:28" ht="15.45" customHeight="1" x14ac:dyDescent="0.2">
      <c r="A16" s="5"/>
      <c r="B16" s="54"/>
      <c r="C16" s="22" t="str">
        <f>VLOOKUP(メンバー表２３人以上用!B15,選手名簿マスター!B$5:F$120,3,FALSE)</f>
        <v>　</v>
      </c>
      <c r="D16" s="56"/>
      <c r="E16" s="58"/>
      <c r="F16" s="60"/>
      <c r="G16" s="60"/>
      <c r="H16" s="60"/>
      <c r="J16" s="85"/>
      <c r="K16" s="82"/>
      <c r="L16" s="83"/>
      <c r="M16" s="87"/>
      <c r="P16" s="5"/>
      <c r="Q16" s="74"/>
      <c r="R16" s="22" t="str">
        <f t="shared" si="0"/>
        <v>　</v>
      </c>
      <c r="S16" s="56"/>
      <c r="T16" s="58"/>
      <c r="U16" s="76"/>
      <c r="V16" s="76"/>
      <c r="W16" s="76"/>
      <c r="Y16" s="85"/>
      <c r="Z16" s="82"/>
      <c r="AA16" s="83"/>
      <c r="AB16" s="87"/>
    </row>
    <row r="17" spans="1:30" ht="8.25" customHeight="1" x14ac:dyDescent="0.2">
      <c r="B17" s="53"/>
      <c r="C17" s="23" t="str">
        <f>VLOOKUP(メンバー表２３人以上用!B17,選手名簿マスター!B$5:F$120,2,FALSE)</f>
        <v xml:space="preserve"> </v>
      </c>
      <c r="D17" s="55" t="str">
        <f>VLOOKUP(メンバー表２３人以上用!$B17,選手名簿マスター!$B$5:$F$120,4,FALSE)</f>
        <v>　</v>
      </c>
      <c r="E17" s="57" t="str">
        <f>VLOOKUP(メンバー表２３人以上用!$B17,選手名簿マスター!$B$5:$F$120,5,FALSE)</f>
        <v>　</v>
      </c>
      <c r="F17" s="59"/>
      <c r="G17" s="59"/>
      <c r="H17" s="59"/>
      <c r="I17" s="14"/>
      <c r="J17" s="101" t="s">
        <v>16</v>
      </c>
      <c r="K17" s="102"/>
      <c r="L17" s="102"/>
      <c r="M17" s="102"/>
      <c r="N17" s="102"/>
      <c r="Q17" s="73" t="str">
        <f>+IF(B17=0," ",B17)</f>
        <v xml:space="preserve"> </v>
      </c>
      <c r="R17" s="23" t="str">
        <f t="shared" si="0"/>
        <v xml:space="preserve"> </v>
      </c>
      <c r="S17" s="55" t="str">
        <f>+D17</f>
        <v>　</v>
      </c>
      <c r="T17" s="57" t="str">
        <f>+E17</f>
        <v>　</v>
      </c>
      <c r="U17" s="75">
        <f t="shared" ref="U17:W17" si="7">+F17</f>
        <v>0</v>
      </c>
      <c r="V17" s="75">
        <f t="shared" si="7"/>
        <v>0</v>
      </c>
      <c r="W17" s="75">
        <f t="shared" si="7"/>
        <v>0</v>
      </c>
      <c r="X17" s="14"/>
      <c r="Y17" s="101" t="s">
        <v>16</v>
      </c>
      <c r="Z17" s="102"/>
      <c r="AA17" s="102"/>
      <c r="AB17" s="102"/>
      <c r="AC17" s="102"/>
      <c r="AD17" s="106"/>
    </row>
    <row r="18" spans="1:30" ht="15.45" customHeight="1" x14ac:dyDescent="0.2">
      <c r="A18" s="5"/>
      <c r="B18" s="54"/>
      <c r="C18" s="22" t="str">
        <f>VLOOKUP(メンバー表２３人以上用!B17,選手名簿マスター!B$5:F$120,3,FALSE)</f>
        <v>　</v>
      </c>
      <c r="D18" s="56"/>
      <c r="E18" s="58"/>
      <c r="F18" s="60"/>
      <c r="G18" s="60"/>
      <c r="H18" s="60"/>
      <c r="J18" s="102"/>
      <c r="K18" s="102"/>
      <c r="L18" s="102"/>
      <c r="M18" s="102"/>
      <c r="N18" s="102"/>
      <c r="P18" s="5"/>
      <c r="Q18" s="74"/>
      <c r="R18" s="22" t="str">
        <f t="shared" si="0"/>
        <v>　</v>
      </c>
      <c r="S18" s="56"/>
      <c r="T18" s="58"/>
      <c r="U18" s="76"/>
      <c r="V18" s="76"/>
      <c r="W18" s="76"/>
      <c r="Y18" s="102"/>
      <c r="Z18" s="102"/>
      <c r="AA18" s="102"/>
      <c r="AB18" s="102"/>
      <c r="AC18" s="102"/>
      <c r="AD18" s="106"/>
    </row>
    <row r="19" spans="1:30" ht="8.25" customHeight="1" x14ac:dyDescent="0.2">
      <c r="B19" s="53"/>
      <c r="C19" s="23" t="str">
        <f>VLOOKUP(メンバー表２３人以上用!B19,選手名簿マスター!B$5:F$120,2,FALSE)</f>
        <v xml:space="preserve"> </v>
      </c>
      <c r="D19" s="55" t="str">
        <f>VLOOKUP(メンバー表２３人以上用!$B19,選手名簿マスター!$B$5:$F$120,4,FALSE)</f>
        <v>　</v>
      </c>
      <c r="E19" s="57" t="str">
        <f>VLOOKUP(メンバー表２３人以上用!$B19,選手名簿マスター!$B$5:$F$120,5,FALSE)</f>
        <v>　</v>
      </c>
      <c r="F19" s="59"/>
      <c r="G19" s="59"/>
      <c r="H19" s="59"/>
      <c r="I19" s="14"/>
      <c r="J19" s="97" t="s">
        <v>28</v>
      </c>
      <c r="K19" s="98"/>
      <c r="L19" s="98"/>
      <c r="M19" s="98"/>
      <c r="N19" s="98"/>
      <c r="Q19" s="73" t="str">
        <f>+IF(B19=0," ",B19)</f>
        <v xml:space="preserve"> </v>
      </c>
      <c r="R19" s="23" t="str">
        <f t="shared" si="0"/>
        <v xml:space="preserve"> </v>
      </c>
      <c r="S19" s="55" t="str">
        <f>+D19</f>
        <v>　</v>
      </c>
      <c r="T19" s="57" t="str">
        <f>+E19</f>
        <v>　</v>
      </c>
      <c r="U19" s="75">
        <f t="shared" ref="U19:W19" si="8">+F19</f>
        <v>0</v>
      </c>
      <c r="V19" s="75">
        <f t="shared" si="8"/>
        <v>0</v>
      </c>
      <c r="W19" s="75">
        <f t="shared" si="8"/>
        <v>0</v>
      </c>
      <c r="X19" s="14"/>
      <c r="Y19" s="97" t="s">
        <v>28</v>
      </c>
      <c r="Z19" s="98"/>
      <c r="AA19" s="98"/>
      <c r="AB19" s="98"/>
      <c r="AC19" s="98"/>
      <c r="AD19" s="106"/>
    </row>
    <row r="20" spans="1:30" ht="15.45" customHeight="1" x14ac:dyDescent="0.2">
      <c r="A20" s="5"/>
      <c r="B20" s="54"/>
      <c r="C20" s="22" t="str">
        <f>VLOOKUP(メンバー表２３人以上用!B19,選手名簿マスター!B$5:F$120,3,FALSE)</f>
        <v>　</v>
      </c>
      <c r="D20" s="56"/>
      <c r="E20" s="58"/>
      <c r="F20" s="60"/>
      <c r="G20" s="60"/>
      <c r="H20" s="60"/>
      <c r="J20" s="98"/>
      <c r="K20" s="98"/>
      <c r="L20" s="98"/>
      <c r="M20" s="98"/>
      <c r="N20" s="98"/>
      <c r="P20" s="5"/>
      <c r="Q20" s="74"/>
      <c r="R20" s="22" t="str">
        <f t="shared" si="0"/>
        <v>　</v>
      </c>
      <c r="S20" s="56"/>
      <c r="T20" s="58"/>
      <c r="U20" s="76"/>
      <c r="V20" s="76"/>
      <c r="W20" s="76"/>
      <c r="Y20" s="98"/>
      <c r="Z20" s="98"/>
      <c r="AA20" s="98"/>
      <c r="AB20" s="98"/>
      <c r="AC20" s="98"/>
      <c r="AD20" s="106"/>
    </row>
    <row r="21" spans="1:30" ht="8.25" customHeight="1" x14ac:dyDescent="0.2">
      <c r="B21" s="53"/>
      <c r="C21" s="23" t="str">
        <f>VLOOKUP(メンバー表２３人以上用!B21,選手名簿マスター!B$5:F$120,2,FALSE)</f>
        <v xml:space="preserve"> </v>
      </c>
      <c r="D21" s="55" t="str">
        <f>VLOOKUP(メンバー表２３人以上用!$B21,選手名簿マスター!$B$5:$F$120,4,FALSE)</f>
        <v>　</v>
      </c>
      <c r="E21" s="57" t="str">
        <f>VLOOKUP(メンバー表２３人以上用!$B21,選手名簿マスター!$B$5:$F$120,5,FALSE)</f>
        <v>　</v>
      </c>
      <c r="F21" s="59"/>
      <c r="G21" s="59"/>
      <c r="H21" s="59"/>
      <c r="I21" s="14"/>
      <c r="J21" s="103" t="s">
        <v>29</v>
      </c>
      <c r="K21" s="104"/>
      <c r="L21" s="104"/>
      <c r="M21" s="104"/>
      <c r="N21" s="104"/>
      <c r="Q21" s="73" t="str">
        <f>+IF(B21=0," ",B21)</f>
        <v xml:space="preserve"> </v>
      </c>
      <c r="R21" s="23" t="str">
        <f t="shared" si="0"/>
        <v xml:space="preserve"> </v>
      </c>
      <c r="S21" s="55" t="str">
        <f>+D21</f>
        <v>　</v>
      </c>
      <c r="T21" s="57" t="str">
        <f>+E21</f>
        <v>　</v>
      </c>
      <c r="U21" s="75">
        <f t="shared" ref="U21:W21" si="9">+F21</f>
        <v>0</v>
      </c>
      <c r="V21" s="75">
        <f t="shared" si="9"/>
        <v>0</v>
      </c>
      <c r="W21" s="75">
        <f t="shared" si="9"/>
        <v>0</v>
      </c>
      <c r="X21" s="14"/>
      <c r="Y21" s="103" t="s">
        <v>29</v>
      </c>
      <c r="Z21" s="104"/>
      <c r="AA21" s="104"/>
      <c r="AB21" s="104"/>
      <c r="AC21" s="104"/>
      <c r="AD21" s="109"/>
    </row>
    <row r="22" spans="1:30" ht="15.45" customHeight="1" x14ac:dyDescent="0.2">
      <c r="A22" s="5"/>
      <c r="B22" s="54"/>
      <c r="C22" s="22" t="str">
        <f>VLOOKUP(メンバー表２３人以上用!B21,選手名簿マスター!B$5:F$120,3,FALSE)</f>
        <v>　</v>
      </c>
      <c r="D22" s="56"/>
      <c r="E22" s="58"/>
      <c r="F22" s="60"/>
      <c r="G22" s="60"/>
      <c r="H22" s="60"/>
      <c r="J22" s="104"/>
      <c r="K22" s="104"/>
      <c r="L22" s="104"/>
      <c r="M22" s="104"/>
      <c r="N22" s="104"/>
      <c r="O22" s="1"/>
      <c r="P22" s="5"/>
      <c r="Q22" s="74"/>
      <c r="R22" s="22" t="str">
        <f t="shared" si="0"/>
        <v>　</v>
      </c>
      <c r="S22" s="56"/>
      <c r="T22" s="58"/>
      <c r="U22" s="76"/>
      <c r="V22" s="76"/>
      <c r="W22" s="76"/>
      <c r="Y22" s="104"/>
      <c r="Z22" s="104"/>
      <c r="AA22" s="104"/>
      <c r="AB22" s="104"/>
      <c r="AC22" s="104"/>
      <c r="AD22" s="109"/>
    </row>
    <row r="23" spans="1:30" ht="8.25" customHeight="1" x14ac:dyDescent="0.2">
      <c r="B23" s="53"/>
      <c r="C23" s="23" t="str">
        <f>VLOOKUP(メンバー表２３人以上用!B23,選手名簿マスター!B$5:F$120,2,FALSE)</f>
        <v xml:space="preserve"> </v>
      </c>
      <c r="D23" s="55" t="str">
        <f>VLOOKUP(メンバー表２３人以上用!$B23,選手名簿マスター!$B$5:$F$120,4,FALSE)</f>
        <v>　</v>
      </c>
      <c r="E23" s="57" t="str">
        <f>VLOOKUP(メンバー表２３人以上用!$B23,選手名簿マスター!$B$5:$F$120,5,FALSE)</f>
        <v>　</v>
      </c>
      <c r="F23" s="59"/>
      <c r="G23" s="59"/>
      <c r="H23" s="59"/>
      <c r="I23" s="14"/>
      <c r="J23" s="101" t="s">
        <v>17</v>
      </c>
      <c r="K23" s="102"/>
      <c r="L23" s="102"/>
      <c r="M23" s="102"/>
      <c r="N23" s="102"/>
      <c r="Q23" s="73" t="str">
        <f>+IF(B23=0," ",B23)</f>
        <v xml:space="preserve"> </v>
      </c>
      <c r="R23" s="23" t="str">
        <f t="shared" si="0"/>
        <v xml:space="preserve"> </v>
      </c>
      <c r="S23" s="55" t="str">
        <f>+D23</f>
        <v>　</v>
      </c>
      <c r="T23" s="57" t="str">
        <f>+E23</f>
        <v>　</v>
      </c>
      <c r="U23" s="75">
        <f t="shared" ref="U23:W23" si="10">+F23</f>
        <v>0</v>
      </c>
      <c r="V23" s="75">
        <f t="shared" si="10"/>
        <v>0</v>
      </c>
      <c r="W23" s="75">
        <f t="shared" si="10"/>
        <v>0</v>
      </c>
      <c r="X23" s="14"/>
      <c r="Y23" s="101" t="s">
        <v>17</v>
      </c>
      <c r="Z23" s="102"/>
      <c r="AA23" s="102"/>
      <c r="AB23" s="102"/>
      <c r="AC23" s="102"/>
      <c r="AD23" s="106"/>
    </row>
    <row r="24" spans="1:30" ht="15.45" customHeight="1" x14ac:dyDescent="0.2">
      <c r="A24" s="5"/>
      <c r="B24" s="54"/>
      <c r="C24" s="22" t="str">
        <f>VLOOKUP(メンバー表２３人以上用!B23,選手名簿マスター!B$5:F$120,3,FALSE)</f>
        <v>　</v>
      </c>
      <c r="D24" s="56"/>
      <c r="E24" s="58"/>
      <c r="F24" s="60"/>
      <c r="G24" s="60"/>
      <c r="H24" s="60"/>
      <c r="J24" s="102"/>
      <c r="K24" s="102"/>
      <c r="L24" s="102"/>
      <c r="M24" s="102"/>
      <c r="N24" s="102"/>
      <c r="P24" s="5"/>
      <c r="Q24" s="74"/>
      <c r="R24" s="22" t="str">
        <f t="shared" si="0"/>
        <v>　</v>
      </c>
      <c r="S24" s="56"/>
      <c r="T24" s="58"/>
      <c r="U24" s="76"/>
      <c r="V24" s="76"/>
      <c r="W24" s="76"/>
      <c r="Y24" s="102"/>
      <c r="Z24" s="102"/>
      <c r="AA24" s="102"/>
      <c r="AB24" s="102"/>
      <c r="AC24" s="102"/>
      <c r="AD24" s="106"/>
    </row>
    <row r="25" spans="1:30" ht="8.25" customHeight="1" x14ac:dyDescent="0.2">
      <c r="B25" s="53"/>
      <c r="C25" s="23" t="str">
        <f>VLOOKUP(メンバー表２３人以上用!B25,選手名簿マスター!B$5:F$120,2,FALSE)</f>
        <v xml:space="preserve"> </v>
      </c>
      <c r="D25" s="55" t="str">
        <f>VLOOKUP(メンバー表２３人以上用!$B25,選手名簿マスター!$B$5:$F$120,4,FALSE)</f>
        <v>　</v>
      </c>
      <c r="E25" s="57" t="str">
        <f>VLOOKUP(メンバー表２３人以上用!$B25,選手名簿マスター!$B$5:$F$120,5,FALSE)</f>
        <v>　</v>
      </c>
      <c r="F25" s="59"/>
      <c r="G25" s="59"/>
      <c r="H25" s="59"/>
      <c r="I25" s="14"/>
      <c r="J25" s="97" t="s">
        <v>20</v>
      </c>
      <c r="K25" s="98"/>
      <c r="L25" s="98"/>
      <c r="M25" s="98"/>
      <c r="N25" s="98"/>
      <c r="Q25" s="73" t="str">
        <f>+IF(B25=0," ",B25)</f>
        <v xml:space="preserve"> </v>
      </c>
      <c r="R25" s="23" t="str">
        <f t="shared" si="0"/>
        <v xml:space="preserve"> </v>
      </c>
      <c r="S25" s="55" t="str">
        <f>+D25</f>
        <v>　</v>
      </c>
      <c r="T25" s="57" t="str">
        <f>+E25</f>
        <v>　</v>
      </c>
      <c r="U25" s="75">
        <f t="shared" ref="U25:W25" si="11">+F25</f>
        <v>0</v>
      </c>
      <c r="V25" s="75">
        <f t="shared" si="11"/>
        <v>0</v>
      </c>
      <c r="W25" s="75">
        <f t="shared" si="11"/>
        <v>0</v>
      </c>
      <c r="X25" s="14"/>
      <c r="Y25" s="97" t="s">
        <v>20</v>
      </c>
      <c r="Z25" s="98"/>
      <c r="AA25" s="98"/>
      <c r="AB25" s="98"/>
      <c r="AC25" s="98"/>
      <c r="AD25" s="106"/>
    </row>
    <row r="26" spans="1:30" ht="15.45" customHeight="1" x14ac:dyDescent="0.2">
      <c r="A26" s="5"/>
      <c r="B26" s="54"/>
      <c r="C26" s="22" t="str">
        <f>VLOOKUP(メンバー表２３人以上用!B25,選手名簿マスター!B$5:F$120,3,FALSE)</f>
        <v>　</v>
      </c>
      <c r="D26" s="56"/>
      <c r="E26" s="58"/>
      <c r="F26" s="60"/>
      <c r="G26" s="60"/>
      <c r="H26" s="60"/>
      <c r="J26" s="98"/>
      <c r="K26" s="98"/>
      <c r="L26" s="98"/>
      <c r="M26" s="98"/>
      <c r="N26" s="98"/>
      <c r="P26" s="5"/>
      <c r="Q26" s="74"/>
      <c r="R26" s="22" t="str">
        <f t="shared" si="0"/>
        <v>　</v>
      </c>
      <c r="S26" s="56"/>
      <c r="T26" s="58"/>
      <c r="U26" s="76"/>
      <c r="V26" s="76"/>
      <c r="W26" s="76"/>
      <c r="Y26" s="98"/>
      <c r="Z26" s="98"/>
      <c r="AA26" s="98"/>
      <c r="AB26" s="98"/>
      <c r="AC26" s="98"/>
      <c r="AD26" s="106"/>
    </row>
    <row r="27" spans="1:30" ht="8.25" customHeight="1" x14ac:dyDescent="0.2">
      <c r="B27" s="53"/>
      <c r="C27" s="23" t="str">
        <f>VLOOKUP(メンバー表２３人以上用!B27,選手名簿マスター!B$5:F$120,2,FALSE)</f>
        <v xml:space="preserve"> </v>
      </c>
      <c r="D27" s="55" t="str">
        <f>VLOOKUP(メンバー表２３人以上用!$B27,選手名簿マスター!$B$5:$F$120,4,FALSE)</f>
        <v>　</v>
      </c>
      <c r="E27" s="57" t="str">
        <f>VLOOKUP(メンバー表２３人以上用!$B27,選手名簿マスター!$B$5:$F$120,5,FALSE)</f>
        <v>　</v>
      </c>
      <c r="F27" s="59"/>
      <c r="G27" s="59"/>
      <c r="H27" s="59"/>
      <c r="I27" s="14"/>
      <c r="J27" s="97" t="s">
        <v>30</v>
      </c>
      <c r="K27" s="98"/>
      <c r="L27" s="98"/>
      <c r="M27" s="98"/>
      <c r="N27" s="98"/>
      <c r="Q27" s="73" t="str">
        <f>+IF(B27=0," ",B27)</f>
        <v xml:space="preserve"> </v>
      </c>
      <c r="R27" s="23" t="str">
        <f t="shared" si="0"/>
        <v xml:space="preserve"> </v>
      </c>
      <c r="S27" s="55" t="str">
        <f>+D27</f>
        <v>　</v>
      </c>
      <c r="T27" s="57" t="str">
        <f>+E27</f>
        <v>　</v>
      </c>
      <c r="U27" s="75">
        <f t="shared" ref="U27:W27" si="12">+F27</f>
        <v>0</v>
      </c>
      <c r="V27" s="75">
        <f t="shared" si="12"/>
        <v>0</v>
      </c>
      <c r="W27" s="75">
        <f t="shared" si="12"/>
        <v>0</v>
      </c>
      <c r="X27" s="14"/>
      <c r="Y27" s="97" t="s">
        <v>30</v>
      </c>
      <c r="Z27" s="98"/>
      <c r="AA27" s="98"/>
      <c r="AB27" s="98"/>
      <c r="AC27" s="98"/>
      <c r="AD27" s="106"/>
    </row>
    <row r="28" spans="1:30" ht="15.45" customHeight="1" x14ac:dyDescent="0.2">
      <c r="A28" s="5"/>
      <c r="B28" s="54"/>
      <c r="C28" s="22" t="str">
        <f>VLOOKUP(メンバー表２３人以上用!B27,選手名簿マスター!B$5:F$120,3,FALSE)</f>
        <v>　</v>
      </c>
      <c r="D28" s="56"/>
      <c r="E28" s="58"/>
      <c r="F28" s="60"/>
      <c r="G28" s="60"/>
      <c r="H28" s="60"/>
      <c r="J28" s="98"/>
      <c r="K28" s="98"/>
      <c r="L28" s="98"/>
      <c r="M28" s="98"/>
      <c r="N28" s="98"/>
      <c r="P28" s="5"/>
      <c r="Q28" s="74"/>
      <c r="R28" s="22" t="str">
        <f t="shared" si="0"/>
        <v>　</v>
      </c>
      <c r="S28" s="56"/>
      <c r="T28" s="58"/>
      <c r="U28" s="76"/>
      <c r="V28" s="76"/>
      <c r="W28" s="76"/>
      <c r="Y28" s="98"/>
      <c r="Z28" s="98"/>
      <c r="AA28" s="98"/>
      <c r="AB28" s="98"/>
      <c r="AC28" s="98"/>
      <c r="AD28" s="106"/>
    </row>
    <row r="29" spans="1:30" ht="8.25" customHeight="1" x14ac:dyDescent="0.2">
      <c r="B29" s="53"/>
      <c r="C29" s="23" t="str">
        <f>VLOOKUP(メンバー表２３人以上用!B29,選手名簿マスター!B$5:F$120,2,FALSE)</f>
        <v xml:space="preserve"> </v>
      </c>
      <c r="D29" s="55" t="str">
        <f>VLOOKUP(メンバー表２３人以上用!$B29,選手名簿マスター!$B$5:$F$120,4,FALSE)</f>
        <v>　</v>
      </c>
      <c r="E29" s="57" t="str">
        <f>VLOOKUP(メンバー表２３人以上用!$B29,選手名簿マスター!$B$5:$F$120,5,FALSE)</f>
        <v>　</v>
      </c>
      <c r="F29" s="59"/>
      <c r="G29" s="59"/>
      <c r="H29" s="59"/>
      <c r="I29" s="14"/>
      <c r="J29" s="99" t="s">
        <v>23</v>
      </c>
      <c r="K29" s="100"/>
      <c r="L29" s="100"/>
      <c r="M29" s="100"/>
      <c r="N29" s="100"/>
      <c r="Q29" s="73" t="str">
        <f>+IF(B29=0," ",B29)</f>
        <v xml:space="preserve"> </v>
      </c>
      <c r="R29" s="23" t="str">
        <f t="shared" si="0"/>
        <v xml:space="preserve"> </v>
      </c>
      <c r="S29" s="55" t="str">
        <f>+D29</f>
        <v>　</v>
      </c>
      <c r="T29" s="57" t="str">
        <f>+E29</f>
        <v>　</v>
      </c>
      <c r="U29" s="75">
        <f t="shared" ref="U29:W29" si="13">+F29</f>
        <v>0</v>
      </c>
      <c r="V29" s="75">
        <f t="shared" si="13"/>
        <v>0</v>
      </c>
      <c r="W29" s="75">
        <f t="shared" si="13"/>
        <v>0</v>
      </c>
      <c r="X29" s="14"/>
      <c r="Y29" s="99" t="s">
        <v>23</v>
      </c>
      <c r="Z29" s="100"/>
      <c r="AA29" s="100"/>
      <c r="AB29" s="100"/>
      <c r="AC29" s="100"/>
      <c r="AD29" s="109"/>
    </row>
    <row r="30" spans="1:30" ht="15.45" customHeight="1" x14ac:dyDescent="0.2">
      <c r="A30" s="5"/>
      <c r="B30" s="54"/>
      <c r="C30" s="22" t="str">
        <f>VLOOKUP(メンバー表２３人以上用!B29,選手名簿マスター!B$5:F$120,3,FALSE)</f>
        <v>　</v>
      </c>
      <c r="D30" s="56"/>
      <c r="E30" s="58"/>
      <c r="F30" s="60"/>
      <c r="G30" s="60"/>
      <c r="H30" s="60"/>
      <c r="J30" s="100"/>
      <c r="K30" s="100"/>
      <c r="L30" s="100"/>
      <c r="M30" s="100"/>
      <c r="N30" s="100"/>
      <c r="P30" s="5"/>
      <c r="Q30" s="74"/>
      <c r="R30" s="22" t="str">
        <f t="shared" si="0"/>
        <v>　</v>
      </c>
      <c r="S30" s="56"/>
      <c r="T30" s="58"/>
      <c r="U30" s="76"/>
      <c r="V30" s="76"/>
      <c r="W30" s="76"/>
      <c r="Y30" s="100"/>
      <c r="Z30" s="100"/>
      <c r="AA30" s="100"/>
      <c r="AB30" s="100"/>
      <c r="AC30" s="100"/>
      <c r="AD30" s="109"/>
    </row>
    <row r="31" spans="1:30" ht="8.25" customHeight="1" x14ac:dyDescent="0.2">
      <c r="B31" s="53"/>
      <c r="C31" s="23" t="str">
        <f>VLOOKUP(メンバー表２３人以上用!B31,選手名簿マスター!B$5:F$120,2,FALSE)</f>
        <v xml:space="preserve"> </v>
      </c>
      <c r="D31" s="55" t="str">
        <f>VLOOKUP(メンバー表２３人以上用!$B31,選手名簿マスター!$B$5:$F$120,4,FALSE)</f>
        <v>　</v>
      </c>
      <c r="E31" s="57" t="str">
        <f>VLOOKUP(メンバー表２３人以上用!$B31,選手名簿マスター!$B$5:$F$120,5,FALSE)</f>
        <v>　</v>
      </c>
      <c r="F31" s="59"/>
      <c r="G31" s="59"/>
      <c r="H31" s="59"/>
      <c r="I31" s="14"/>
      <c r="J31" s="99" t="s">
        <v>22</v>
      </c>
      <c r="K31" s="100"/>
      <c r="L31" s="100"/>
      <c r="M31" s="100"/>
      <c r="N31" s="100"/>
      <c r="Q31" s="73" t="str">
        <f>+IF(B31=0," ",B31)</f>
        <v xml:space="preserve"> </v>
      </c>
      <c r="R31" s="23" t="str">
        <f t="shared" si="0"/>
        <v xml:space="preserve"> </v>
      </c>
      <c r="S31" s="55" t="str">
        <f>+D31</f>
        <v>　</v>
      </c>
      <c r="T31" s="57" t="str">
        <f>+E31</f>
        <v>　</v>
      </c>
      <c r="U31" s="75">
        <f t="shared" ref="U31:W31" si="14">+F31</f>
        <v>0</v>
      </c>
      <c r="V31" s="75">
        <f t="shared" si="14"/>
        <v>0</v>
      </c>
      <c r="W31" s="75">
        <f t="shared" si="14"/>
        <v>0</v>
      </c>
      <c r="X31" s="14"/>
      <c r="Y31" s="99" t="s">
        <v>22</v>
      </c>
      <c r="Z31" s="100"/>
      <c r="AA31" s="100"/>
      <c r="AB31" s="100"/>
      <c r="AC31" s="100"/>
      <c r="AD31" s="109"/>
    </row>
    <row r="32" spans="1:30" ht="15.45" customHeight="1" x14ac:dyDescent="0.2">
      <c r="A32" s="5"/>
      <c r="B32" s="54"/>
      <c r="C32" s="22" t="str">
        <f>VLOOKUP(メンバー表２３人以上用!B31,選手名簿マスター!B$5:F$120,3,FALSE)</f>
        <v>　</v>
      </c>
      <c r="D32" s="56"/>
      <c r="E32" s="58"/>
      <c r="F32" s="60"/>
      <c r="G32" s="60"/>
      <c r="H32" s="60"/>
      <c r="J32" s="100"/>
      <c r="K32" s="100"/>
      <c r="L32" s="100"/>
      <c r="M32" s="100"/>
      <c r="N32" s="100"/>
      <c r="P32" s="5"/>
      <c r="Q32" s="74"/>
      <c r="R32" s="22" t="str">
        <f t="shared" si="0"/>
        <v>　</v>
      </c>
      <c r="S32" s="56"/>
      <c r="T32" s="58"/>
      <c r="U32" s="76"/>
      <c r="V32" s="76"/>
      <c r="W32" s="76"/>
      <c r="Y32" s="100"/>
      <c r="Z32" s="100"/>
      <c r="AA32" s="100"/>
      <c r="AB32" s="100"/>
      <c r="AC32" s="100"/>
      <c r="AD32" s="109"/>
    </row>
    <row r="33" spans="1:30" ht="8.25" customHeight="1" x14ac:dyDescent="0.2">
      <c r="B33" s="53"/>
      <c r="C33" s="23" t="str">
        <f>VLOOKUP(メンバー表２３人以上用!B33,選手名簿マスター!B$5:F$120,2,FALSE)</f>
        <v xml:space="preserve"> </v>
      </c>
      <c r="D33" s="55" t="str">
        <f>VLOOKUP(メンバー表２３人以上用!$B33,選手名簿マスター!$B$5:$F$120,4,FALSE)</f>
        <v>　</v>
      </c>
      <c r="E33" s="57" t="str">
        <f>VLOOKUP(メンバー表２３人以上用!$B33,選手名簿マスター!$B$5:$F$120,5,FALSE)</f>
        <v>　</v>
      </c>
      <c r="F33" s="59"/>
      <c r="G33" s="59"/>
      <c r="H33" s="59"/>
      <c r="I33" s="14"/>
      <c r="J33" s="99" t="s">
        <v>21</v>
      </c>
      <c r="K33" s="100"/>
      <c r="L33" s="100"/>
      <c r="M33" s="100"/>
      <c r="N33" s="100"/>
      <c r="Q33" s="73" t="str">
        <f>+IF(B33=0," ",B33)</f>
        <v xml:space="preserve"> </v>
      </c>
      <c r="R33" s="23" t="str">
        <f t="shared" si="0"/>
        <v xml:space="preserve"> </v>
      </c>
      <c r="S33" s="55" t="str">
        <f>+D33</f>
        <v>　</v>
      </c>
      <c r="T33" s="57" t="str">
        <f>+E33</f>
        <v>　</v>
      </c>
      <c r="U33" s="75">
        <f t="shared" ref="U33:W33" si="15">+F33</f>
        <v>0</v>
      </c>
      <c r="V33" s="75">
        <f t="shared" si="15"/>
        <v>0</v>
      </c>
      <c r="W33" s="75">
        <f t="shared" si="15"/>
        <v>0</v>
      </c>
      <c r="X33" s="14"/>
      <c r="Y33" s="99" t="s">
        <v>21</v>
      </c>
      <c r="Z33" s="100"/>
      <c r="AA33" s="100"/>
      <c r="AB33" s="100"/>
      <c r="AC33" s="100"/>
      <c r="AD33" s="109"/>
    </row>
    <row r="34" spans="1:30" ht="15.45" customHeight="1" x14ac:dyDescent="0.2">
      <c r="A34" s="5"/>
      <c r="B34" s="54"/>
      <c r="C34" s="22" t="str">
        <f>VLOOKUP(メンバー表２３人以上用!B33,選手名簿マスター!B$5:F$120,3,FALSE)</f>
        <v>　</v>
      </c>
      <c r="D34" s="56"/>
      <c r="E34" s="58"/>
      <c r="F34" s="60"/>
      <c r="G34" s="60"/>
      <c r="H34" s="60"/>
      <c r="J34" s="100"/>
      <c r="K34" s="100"/>
      <c r="L34" s="100"/>
      <c r="M34" s="100"/>
      <c r="N34" s="100"/>
      <c r="P34" s="5"/>
      <c r="Q34" s="74"/>
      <c r="R34" s="22" t="str">
        <f t="shared" si="0"/>
        <v>　</v>
      </c>
      <c r="S34" s="56"/>
      <c r="T34" s="58"/>
      <c r="U34" s="76"/>
      <c r="V34" s="76"/>
      <c r="W34" s="76"/>
      <c r="Y34" s="100"/>
      <c r="Z34" s="100"/>
      <c r="AA34" s="100"/>
      <c r="AB34" s="100"/>
      <c r="AC34" s="100"/>
      <c r="AD34" s="109"/>
    </row>
    <row r="35" spans="1:30" ht="8.25" customHeight="1" x14ac:dyDescent="0.2">
      <c r="B35" s="53"/>
      <c r="C35" s="23" t="str">
        <f>VLOOKUP(メンバー表２３人以上用!B35,選手名簿マスター!B$5:F$120,2,FALSE)</f>
        <v xml:space="preserve"> </v>
      </c>
      <c r="D35" s="55" t="str">
        <f>VLOOKUP(メンバー表２３人以上用!$B35,選手名簿マスター!$B$5:$F$120,4,FALSE)</f>
        <v>　</v>
      </c>
      <c r="E35" s="57" t="str">
        <f>VLOOKUP(メンバー表２３人以上用!$B35,選手名簿マスター!$B$5:$F$120,5,FALSE)</f>
        <v>　</v>
      </c>
      <c r="F35" s="59"/>
      <c r="G35" s="59"/>
      <c r="H35" s="59"/>
      <c r="I35" s="14"/>
      <c r="J35" s="99" t="s">
        <v>25</v>
      </c>
      <c r="K35" s="100"/>
      <c r="L35" s="100"/>
      <c r="M35" s="100"/>
      <c r="N35" s="100"/>
      <c r="Q35" s="73" t="str">
        <f>+IF(B35=0," ",B35)</f>
        <v xml:space="preserve"> </v>
      </c>
      <c r="R35" s="23" t="str">
        <f t="shared" si="0"/>
        <v xml:space="preserve"> </v>
      </c>
      <c r="S35" s="55" t="str">
        <f>+D35</f>
        <v>　</v>
      </c>
      <c r="T35" s="57" t="str">
        <f>+E35</f>
        <v>　</v>
      </c>
      <c r="U35" s="75">
        <f t="shared" ref="U35:W35" si="16">+F35</f>
        <v>0</v>
      </c>
      <c r="V35" s="75">
        <f t="shared" si="16"/>
        <v>0</v>
      </c>
      <c r="W35" s="75">
        <f t="shared" si="16"/>
        <v>0</v>
      </c>
      <c r="X35" s="14"/>
      <c r="Y35" s="99" t="s">
        <v>25</v>
      </c>
      <c r="Z35" s="100"/>
      <c r="AA35" s="100"/>
      <c r="AB35" s="100"/>
      <c r="AC35" s="100"/>
      <c r="AD35" s="109"/>
    </row>
    <row r="36" spans="1:30" ht="15.45" customHeight="1" x14ac:dyDescent="0.2">
      <c r="A36" s="5"/>
      <c r="B36" s="54"/>
      <c r="C36" s="22" t="str">
        <f>VLOOKUP(メンバー表２３人以上用!B35,選手名簿マスター!B$5:F$120,3,FALSE)</f>
        <v>　</v>
      </c>
      <c r="D36" s="56"/>
      <c r="E36" s="58"/>
      <c r="F36" s="60"/>
      <c r="G36" s="60"/>
      <c r="H36" s="60"/>
      <c r="J36" s="100"/>
      <c r="K36" s="100"/>
      <c r="L36" s="100"/>
      <c r="M36" s="100"/>
      <c r="N36" s="100"/>
      <c r="P36" s="5"/>
      <c r="Q36" s="74"/>
      <c r="R36" s="22" t="str">
        <f t="shared" si="0"/>
        <v>　</v>
      </c>
      <c r="S36" s="56"/>
      <c r="T36" s="58"/>
      <c r="U36" s="76"/>
      <c r="V36" s="76"/>
      <c r="W36" s="76"/>
      <c r="Y36" s="100"/>
      <c r="Z36" s="100"/>
      <c r="AA36" s="100"/>
      <c r="AB36" s="100"/>
      <c r="AC36" s="100"/>
      <c r="AD36" s="109"/>
    </row>
    <row r="37" spans="1:30" ht="8.25" customHeight="1" x14ac:dyDescent="0.2">
      <c r="B37" s="53"/>
      <c r="C37" s="23" t="str">
        <f>VLOOKUP(メンバー表２３人以上用!B37,選手名簿マスター!B$5:F$120,2,FALSE)</f>
        <v xml:space="preserve"> </v>
      </c>
      <c r="D37" s="55" t="str">
        <f>VLOOKUP(メンバー表２３人以上用!$B37,選手名簿マスター!$B$5:$F$120,4,FALSE)</f>
        <v>　</v>
      </c>
      <c r="E37" s="57" t="str">
        <f>VLOOKUP(メンバー表２３人以上用!$B37,選手名簿マスター!$B$5:$F$120,5,FALSE)</f>
        <v>　</v>
      </c>
      <c r="F37" s="59"/>
      <c r="G37" s="59"/>
      <c r="H37" s="59"/>
      <c r="I37" s="14"/>
      <c r="J37" s="99" t="s">
        <v>31</v>
      </c>
      <c r="K37" s="100"/>
      <c r="L37" s="100"/>
      <c r="M37" s="100"/>
      <c r="N37" s="100"/>
      <c r="Q37" s="73" t="str">
        <f>+IF(B37=0," ",B37)</f>
        <v xml:space="preserve"> </v>
      </c>
      <c r="R37" s="23" t="str">
        <f t="shared" si="0"/>
        <v xml:space="preserve"> </v>
      </c>
      <c r="S37" s="55" t="str">
        <f>+D37</f>
        <v>　</v>
      </c>
      <c r="T37" s="57" t="str">
        <f>+E37</f>
        <v>　</v>
      </c>
      <c r="U37" s="75">
        <f t="shared" ref="U37:W37" si="17">+F37</f>
        <v>0</v>
      </c>
      <c r="V37" s="75">
        <f t="shared" si="17"/>
        <v>0</v>
      </c>
      <c r="W37" s="75">
        <f t="shared" si="17"/>
        <v>0</v>
      </c>
      <c r="X37" s="14"/>
      <c r="Y37" s="99" t="s">
        <v>31</v>
      </c>
      <c r="Z37" s="100"/>
      <c r="AA37" s="100"/>
      <c r="AB37" s="100"/>
      <c r="AC37" s="100"/>
      <c r="AD37" s="109"/>
    </row>
    <row r="38" spans="1:30" ht="15.45" customHeight="1" x14ac:dyDescent="0.2">
      <c r="A38" s="5"/>
      <c r="B38" s="54"/>
      <c r="C38" s="22" t="str">
        <f>VLOOKUP(メンバー表２３人以上用!B37,選手名簿マスター!B$5:F$120,3,FALSE)</f>
        <v>　</v>
      </c>
      <c r="D38" s="56"/>
      <c r="E38" s="58"/>
      <c r="F38" s="60"/>
      <c r="G38" s="60"/>
      <c r="H38" s="60"/>
      <c r="J38" s="100"/>
      <c r="K38" s="100"/>
      <c r="L38" s="100"/>
      <c r="M38" s="100"/>
      <c r="N38" s="100"/>
      <c r="P38" s="5"/>
      <c r="Q38" s="74"/>
      <c r="R38" s="22" t="str">
        <f t="shared" si="0"/>
        <v>　</v>
      </c>
      <c r="S38" s="56"/>
      <c r="T38" s="58"/>
      <c r="U38" s="76"/>
      <c r="V38" s="76"/>
      <c r="W38" s="76"/>
      <c r="Y38" s="100"/>
      <c r="Z38" s="100"/>
      <c r="AA38" s="100"/>
      <c r="AB38" s="100"/>
      <c r="AC38" s="100"/>
      <c r="AD38" s="109"/>
    </row>
    <row r="39" spans="1:30" ht="8.25" customHeight="1" x14ac:dyDescent="0.2">
      <c r="B39" s="53"/>
      <c r="C39" s="23" t="str">
        <f>VLOOKUP(メンバー表２３人以上用!B39,選手名簿マスター!B$5:F$120,2,FALSE)</f>
        <v xml:space="preserve"> </v>
      </c>
      <c r="D39" s="55" t="str">
        <f>VLOOKUP(メンバー表２３人以上用!$B39,選手名簿マスター!$B$5:$F$120,4,FALSE)</f>
        <v>　</v>
      </c>
      <c r="E39" s="57" t="str">
        <f>VLOOKUP(メンバー表２３人以上用!$B39,選手名簿マスター!$B$5:$F$120,5,FALSE)</f>
        <v>　</v>
      </c>
      <c r="F39" s="59"/>
      <c r="G39" s="59"/>
      <c r="H39" s="59"/>
      <c r="I39" s="14"/>
      <c r="J39" s="99"/>
      <c r="K39" s="100"/>
      <c r="L39" s="100"/>
      <c r="M39" s="100"/>
      <c r="N39" s="100"/>
      <c r="Q39" s="73" t="str">
        <f>+IF(B39=0," ",B39)</f>
        <v xml:space="preserve"> </v>
      </c>
      <c r="R39" s="23" t="str">
        <f t="shared" si="0"/>
        <v xml:space="preserve"> </v>
      </c>
      <c r="S39" s="55" t="str">
        <f>+D39</f>
        <v>　</v>
      </c>
      <c r="T39" s="57" t="str">
        <f>+E39</f>
        <v>　</v>
      </c>
      <c r="U39" s="75">
        <f t="shared" ref="U39:W39" si="18">+F39</f>
        <v>0</v>
      </c>
      <c r="V39" s="75">
        <f t="shared" si="18"/>
        <v>0</v>
      </c>
      <c r="W39" s="75">
        <f t="shared" si="18"/>
        <v>0</v>
      </c>
      <c r="X39" s="14"/>
      <c r="Y39" s="99"/>
      <c r="Z39" s="100"/>
      <c r="AA39" s="100"/>
      <c r="AB39" s="100"/>
      <c r="AC39" s="100"/>
      <c r="AD39" s="109"/>
    </row>
    <row r="40" spans="1:30" ht="15.45" customHeight="1" x14ac:dyDescent="0.2">
      <c r="A40" s="5"/>
      <c r="B40" s="54"/>
      <c r="C40" s="22" t="str">
        <f>VLOOKUP(メンバー表２３人以上用!B39,選手名簿マスター!B$5:F$120,3,FALSE)</f>
        <v>　</v>
      </c>
      <c r="D40" s="56"/>
      <c r="E40" s="58"/>
      <c r="F40" s="60"/>
      <c r="G40" s="60"/>
      <c r="H40" s="60"/>
      <c r="J40" s="100"/>
      <c r="K40" s="100"/>
      <c r="L40" s="100"/>
      <c r="M40" s="100"/>
      <c r="N40" s="100"/>
      <c r="P40" s="5"/>
      <c r="Q40" s="74"/>
      <c r="R40" s="22" t="str">
        <f t="shared" si="0"/>
        <v>　</v>
      </c>
      <c r="S40" s="56"/>
      <c r="T40" s="58"/>
      <c r="U40" s="76"/>
      <c r="V40" s="76"/>
      <c r="W40" s="76"/>
      <c r="Y40" s="100"/>
      <c r="Z40" s="100"/>
      <c r="AA40" s="100"/>
      <c r="AB40" s="100"/>
      <c r="AC40" s="100"/>
      <c r="AD40" s="109"/>
    </row>
    <row r="41" spans="1:30" ht="8.25" customHeight="1" x14ac:dyDescent="0.2">
      <c r="B41" s="53"/>
      <c r="C41" s="23" t="str">
        <f>VLOOKUP(メンバー表２３人以上用!B41,選手名簿マスター!B$5:F$120,2,FALSE)</f>
        <v xml:space="preserve"> </v>
      </c>
      <c r="D41" s="55" t="str">
        <f>VLOOKUP(メンバー表２３人以上用!$B41,選手名簿マスター!$B$5:$F$120,4,FALSE)</f>
        <v>　</v>
      </c>
      <c r="E41" s="57" t="str">
        <f>VLOOKUP(メンバー表２３人以上用!$B41,選手名簿マスター!$B$5:$F$120,5,FALSE)</f>
        <v>　</v>
      </c>
      <c r="F41" s="59"/>
      <c r="G41" s="59"/>
      <c r="H41" s="59"/>
      <c r="I41" s="14"/>
      <c r="J41" s="99"/>
      <c r="K41" s="100"/>
      <c r="L41" s="100"/>
      <c r="M41" s="100"/>
      <c r="N41" s="100"/>
      <c r="Q41" s="73" t="str">
        <f>+IF(B41=0," ",B41)</f>
        <v xml:space="preserve"> </v>
      </c>
      <c r="R41" s="23" t="str">
        <f t="shared" si="0"/>
        <v xml:space="preserve"> </v>
      </c>
      <c r="S41" s="55" t="str">
        <f>+D41</f>
        <v>　</v>
      </c>
      <c r="T41" s="57" t="str">
        <f>+E41</f>
        <v>　</v>
      </c>
      <c r="U41" s="75">
        <f t="shared" ref="U41:W41" si="19">+F41</f>
        <v>0</v>
      </c>
      <c r="V41" s="75">
        <f t="shared" si="19"/>
        <v>0</v>
      </c>
      <c r="W41" s="75">
        <f t="shared" si="19"/>
        <v>0</v>
      </c>
      <c r="X41" s="14"/>
      <c r="Y41" s="99"/>
      <c r="Z41" s="100"/>
      <c r="AA41" s="100"/>
      <c r="AB41" s="100"/>
      <c r="AC41" s="100"/>
      <c r="AD41" s="109"/>
    </row>
    <row r="42" spans="1:30" ht="15.45" customHeight="1" x14ac:dyDescent="0.2">
      <c r="A42" s="5"/>
      <c r="B42" s="54"/>
      <c r="C42" s="22" t="str">
        <f>VLOOKUP(メンバー表２３人以上用!B41,選手名簿マスター!B$5:F$120,3,FALSE)</f>
        <v>　</v>
      </c>
      <c r="D42" s="56"/>
      <c r="E42" s="58"/>
      <c r="F42" s="60"/>
      <c r="G42" s="60"/>
      <c r="H42" s="60"/>
      <c r="J42" s="100"/>
      <c r="K42" s="100"/>
      <c r="L42" s="100"/>
      <c r="M42" s="100"/>
      <c r="N42" s="100"/>
      <c r="P42" s="5"/>
      <c r="Q42" s="74"/>
      <c r="R42" s="22" t="str">
        <f t="shared" si="0"/>
        <v>　</v>
      </c>
      <c r="S42" s="56"/>
      <c r="T42" s="58"/>
      <c r="U42" s="76"/>
      <c r="V42" s="76"/>
      <c r="W42" s="76"/>
      <c r="Y42" s="100"/>
      <c r="Z42" s="100"/>
      <c r="AA42" s="100"/>
      <c r="AB42" s="100"/>
      <c r="AC42" s="100"/>
      <c r="AD42" s="109"/>
    </row>
    <row r="43" spans="1:30" ht="8.25" customHeight="1" x14ac:dyDescent="0.2">
      <c r="B43" s="53"/>
      <c r="C43" s="23" t="str">
        <f>VLOOKUP(メンバー表２３人以上用!B43,選手名簿マスター!B$5:F$120,2,FALSE)</f>
        <v xml:space="preserve"> </v>
      </c>
      <c r="D43" s="55" t="str">
        <f>VLOOKUP(メンバー表２３人以上用!$B43,選手名簿マスター!$B$5:$F$120,4,FALSE)</f>
        <v>　</v>
      </c>
      <c r="E43" s="57" t="str">
        <f>VLOOKUP(メンバー表２３人以上用!$B43,選手名簿マスター!$B$5:$F$120,5,FALSE)</f>
        <v>　</v>
      </c>
      <c r="F43" s="59"/>
      <c r="G43" s="59"/>
      <c r="H43" s="59"/>
      <c r="I43" s="14"/>
      <c r="J43" s="105"/>
      <c r="K43" s="105"/>
      <c r="L43" s="107"/>
      <c r="M43" s="94"/>
      <c r="N43" s="96"/>
      <c r="Q43" s="73" t="str">
        <f>+IF(B43=0," ",B43)</f>
        <v xml:space="preserve"> </v>
      </c>
      <c r="R43" s="23" t="str">
        <f t="shared" si="0"/>
        <v xml:space="preserve"> </v>
      </c>
      <c r="S43" s="55" t="str">
        <f>+D43</f>
        <v>　</v>
      </c>
      <c r="T43" s="57" t="str">
        <f>+E43</f>
        <v>　</v>
      </c>
      <c r="U43" s="75">
        <f t="shared" ref="U43:W43" si="20">+F43</f>
        <v>0</v>
      </c>
      <c r="V43" s="75">
        <f t="shared" si="20"/>
        <v>0</v>
      </c>
      <c r="W43" s="75">
        <f t="shared" si="20"/>
        <v>0</v>
      </c>
      <c r="X43" s="14"/>
      <c r="Y43" s="105"/>
      <c r="Z43" s="105"/>
      <c r="AA43" s="107"/>
      <c r="AB43" s="94"/>
      <c r="AC43" s="96"/>
      <c r="AD43" s="79"/>
    </row>
    <row r="44" spans="1:30" ht="15.45" customHeight="1" x14ac:dyDescent="0.2">
      <c r="A44" s="5"/>
      <c r="B44" s="54"/>
      <c r="C44" s="22" t="str">
        <f>VLOOKUP(メンバー表２３人以上用!B43,選手名簿マスター!B$5:F$120,3,FALSE)</f>
        <v>　</v>
      </c>
      <c r="D44" s="56"/>
      <c r="E44" s="58"/>
      <c r="F44" s="60"/>
      <c r="G44" s="60"/>
      <c r="H44" s="60"/>
      <c r="J44" s="106"/>
      <c r="K44" s="106"/>
      <c r="L44" s="79"/>
      <c r="M44" s="95"/>
      <c r="N44" s="96"/>
      <c r="P44" s="5"/>
      <c r="Q44" s="74"/>
      <c r="R44" s="22" t="str">
        <f t="shared" si="0"/>
        <v>　</v>
      </c>
      <c r="S44" s="56"/>
      <c r="T44" s="58"/>
      <c r="U44" s="76"/>
      <c r="V44" s="76"/>
      <c r="W44" s="76"/>
      <c r="Y44" s="106"/>
      <c r="Z44" s="106"/>
      <c r="AA44" s="79"/>
      <c r="AB44" s="95"/>
      <c r="AC44" s="96"/>
      <c r="AD44" s="79"/>
    </row>
    <row r="45" spans="1:30" ht="8.25" customHeight="1" x14ac:dyDescent="0.2">
      <c r="B45" s="53"/>
      <c r="C45" s="23" t="str">
        <f>VLOOKUP(メンバー表２３人以上用!B45,選手名簿マスター!B$5:F$120,2,FALSE)</f>
        <v xml:space="preserve"> </v>
      </c>
      <c r="D45" s="55" t="str">
        <f>VLOOKUP(メンバー表２３人以上用!$B45,選手名簿マスター!$B$5:$F$120,4,FALSE)</f>
        <v>　</v>
      </c>
      <c r="E45" s="57" t="str">
        <f>VLOOKUP(メンバー表２３人以上用!$B45,選手名簿マスター!$B$5:$F$120,5,FALSE)</f>
        <v>　</v>
      </c>
      <c r="F45" s="59"/>
      <c r="G45" s="59"/>
      <c r="H45" s="59"/>
      <c r="I45" s="14"/>
      <c r="J45" s="105"/>
      <c r="K45" s="105"/>
      <c r="L45" s="107"/>
      <c r="M45" s="108"/>
      <c r="N45" s="79"/>
      <c r="Q45" s="73" t="str">
        <f>+IF(B45=0," ",B45)</f>
        <v xml:space="preserve"> </v>
      </c>
      <c r="R45" s="23" t="str">
        <f t="shared" si="0"/>
        <v xml:space="preserve"> </v>
      </c>
      <c r="S45" s="55" t="str">
        <f>+D45</f>
        <v>　</v>
      </c>
      <c r="T45" s="57" t="str">
        <f>+E45</f>
        <v>　</v>
      </c>
      <c r="U45" s="75">
        <f t="shared" ref="U45:W45" si="21">+F45</f>
        <v>0</v>
      </c>
      <c r="V45" s="75">
        <f t="shared" si="21"/>
        <v>0</v>
      </c>
      <c r="W45" s="75">
        <f t="shared" si="21"/>
        <v>0</v>
      </c>
      <c r="X45" s="14"/>
      <c r="Y45" s="105"/>
      <c r="Z45" s="105"/>
      <c r="AA45" s="116"/>
      <c r="AB45" s="117"/>
      <c r="AD45" s="79"/>
    </row>
    <row r="46" spans="1:30" ht="15.45" customHeight="1" x14ac:dyDescent="0.2">
      <c r="A46" s="5"/>
      <c r="B46" s="54"/>
      <c r="C46" s="22" t="str">
        <f>VLOOKUP(メンバー表２３人以上用!B45,選手名簿マスター!B$5:F$120,3,FALSE)</f>
        <v>　</v>
      </c>
      <c r="D46" s="56"/>
      <c r="E46" s="58"/>
      <c r="F46" s="60"/>
      <c r="G46" s="60"/>
      <c r="H46" s="60"/>
      <c r="J46" s="106"/>
      <c r="K46" s="106"/>
      <c r="L46" s="79"/>
      <c r="M46" s="79"/>
      <c r="N46" s="79"/>
      <c r="P46" s="5"/>
      <c r="Q46" s="74"/>
      <c r="R46" s="22" t="str">
        <f t="shared" si="0"/>
        <v>　</v>
      </c>
      <c r="S46" s="56"/>
      <c r="T46" s="58"/>
      <c r="U46" s="76"/>
      <c r="V46" s="76"/>
      <c r="W46" s="76"/>
      <c r="Y46" s="106"/>
      <c r="Z46" s="106"/>
      <c r="AA46" s="79"/>
      <c r="AB46" s="79"/>
      <c r="AD46" s="79"/>
    </row>
    <row r="47" spans="1:30" ht="8.25" customHeight="1" x14ac:dyDescent="0.2">
      <c r="B47" s="53"/>
      <c r="C47" s="23" t="str">
        <f>VLOOKUP(メンバー表２３人以上用!B47,選手名簿マスター!B$5:F$120,2,FALSE)</f>
        <v xml:space="preserve"> </v>
      </c>
      <c r="D47" s="55" t="str">
        <f>VLOOKUP(メンバー表２３人以上用!$B47,選手名簿マスター!$B$5:$F$120,4,FALSE)</f>
        <v>　</v>
      </c>
      <c r="E47" s="57" t="str">
        <f>VLOOKUP(メンバー表２３人以上用!$B47,選手名簿マスター!$B$5:$F$120,5,FALSE)</f>
        <v>　</v>
      </c>
      <c r="F47" s="59"/>
      <c r="G47" s="59"/>
      <c r="H47" s="59"/>
      <c r="I47" s="14"/>
      <c r="J47" s="105"/>
      <c r="K47" s="106"/>
      <c r="L47" s="106"/>
      <c r="M47" s="106"/>
      <c r="N47" s="106"/>
      <c r="Q47" s="73" t="str">
        <f>+IF(B47=0," ",B47)</f>
        <v xml:space="preserve"> </v>
      </c>
      <c r="R47" s="23" t="str">
        <f t="shared" si="0"/>
        <v xml:space="preserve"> </v>
      </c>
      <c r="S47" s="55" t="str">
        <f>+D47</f>
        <v>　</v>
      </c>
      <c r="T47" s="57" t="str">
        <f>+E47</f>
        <v>　</v>
      </c>
      <c r="U47" s="75">
        <f t="shared" ref="U47:W47" si="22">+F47</f>
        <v>0</v>
      </c>
      <c r="V47" s="75">
        <f t="shared" si="22"/>
        <v>0</v>
      </c>
      <c r="W47" s="75">
        <f t="shared" si="22"/>
        <v>0</v>
      </c>
      <c r="X47" s="114"/>
      <c r="Y47" s="106"/>
      <c r="Z47" s="106"/>
      <c r="AA47" s="106"/>
      <c r="AB47" s="106"/>
      <c r="AC47" s="106"/>
      <c r="AD47" s="106"/>
    </row>
    <row r="48" spans="1:30" ht="15.45" customHeight="1" x14ac:dyDescent="0.2">
      <c r="A48" s="5"/>
      <c r="B48" s="54"/>
      <c r="C48" s="22" t="str">
        <f>VLOOKUP(メンバー表２３人以上用!B47,選手名簿マスター!B$5:F$120,3,FALSE)</f>
        <v>　</v>
      </c>
      <c r="D48" s="56"/>
      <c r="E48" s="58"/>
      <c r="F48" s="60"/>
      <c r="G48" s="60"/>
      <c r="H48" s="60"/>
      <c r="J48" s="106"/>
      <c r="K48" s="106"/>
      <c r="L48" s="106"/>
      <c r="M48" s="106"/>
      <c r="N48" s="106"/>
      <c r="P48" s="5"/>
      <c r="Q48" s="74"/>
      <c r="R48" s="22" t="str">
        <f t="shared" si="0"/>
        <v>　</v>
      </c>
      <c r="S48" s="56"/>
      <c r="T48" s="58"/>
      <c r="U48" s="76"/>
      <c r="V48" s="76"/>
      <c r="W48" s="76"/>
      <c r="X48" s="115"/>
      <c r="Y48" s="106"/>
      <c r="Z48" s="106"/>
      <c r="AA48" s="106"/>
      <c r="AB48" s="106"/>
      <c r="AC48" s="106"/>
      <c r="AD48" s="106"/>
    </row>
  </sheetData>
  <sheetProtection algorithmName="SHA-512" hashValue="AvkMVrzMSnRmIE4iRYAPkUECfM38fRWQCCs9Bqb7VJal6m+iOzY5HdpK1qYc+k6RsGa/4nmyYyQASaIHdYzMQA==" saltValue="m7jpLx53hXDtM+lLUxjgiw==" spinCount="100000" sheet="1" selectLockedCells="1"/>
  <mergeCells count="349">
    <mergeCell ref="AB45:AB46"/>
    <mergeCell ref="AD45:AD46"/>
    <mergeCell ref="B47:B48"/>
    <mergeCell ref="D47:D48"/>
    <mergeCell ref="E47:E48"/>
    <mergeCell ref="F47:F48"/>
    <mergeCell ref="G47:G48"/>
    <mergeCell ref="H47:H48"/>
    <mergeCell ref="J47:N48"/>
    <mergeCell ref="Q47:Q48"/>
    <mergeCell ref="S47:S48"/>
    <mergeCell ref="T47:T48"/>
    <mergeCell ref="U47:U48"/>
    <mergeCell ref="V47:V48"/>
    <mergeCell ref="W47:W48"/>
    <mergeCell ref="X47:AD48"/>
    <mergeCell ref="V45:V46"/>
    <mergeCell ref="W45:W46"/>
    <mergeCell ref="Y45:Y46"/>
    <mergeCell ref="Z45:Z46"/>
    <mergeCell ref="AA45:AA46"/>
    <mergeCell ref="AD43:AD44"/>
    <mergeCell ref="B45:B46"/>
    <mergeCell ref="D45:D46"/>
    <mergeCell ref="E45:E46"/>
    <mergeCell ref="F45:F46"/>
    <mergeCell ref="G45:G46"/>
    <mergeCell ref="H45:H46"/>
    <mergeCell ref="J45:J46"/>
    <mergeCell ref="K45:K46"/>
    <mergeCell ref="L45:L46"/>
    <mergeCell ref="M45:M46"/>
    <mergeCell ref="N45:N46"/>
    <mergeCell ref="Q45:Q46"/>
    <mergeCell ref="S45:S46"/>
    <mergeCell ref="T45:T46"/>
    <mergeCell ref="U45:U46"/>
    <mergeCell ref="Y43:Y44"/>
    <mergeCell ref="Z43:Z44"/>
    <mergeCell ref="AA43:AA44"/>
    <mergeCell ref="AB43:AB44"/>
    <mergeCell ref="AC43:AC44"/>
    <mergeCell ref="S43:S44"/>
    <mergeCell ref="T43:T44"/>
    <mergeCell ref="U43:U44"/>
    <mergeCell ref="V43:V44"/>
    <mergeCell ref="W43:W44"/>
    <mergeCell ref="U41:U42"/>
    <mergeCell ref="V41:V42"/>
    <mergeCell ref="W41:W42"/>
    <mergeCell ref="Y41:AD42"/>
    <mergeCell ref="B43:B44"/>
    <mergeCell ref="D43:D44"/>
    <mergeCell ref="E43:E44"/>
    <mergeCell ref="F43:F44"/>
    <mergeCell ref="G43:G44"/>
    <mergeCell ref="H43:H44"/>
    <mergeCell ref="J43:J44"/>
    <mergeCell ref="K43:K44"/>
    <mergeCell ref="L43:L44"/>
    <mergeCell ref="M43:M44"/>
    <mergeCell ref="N43:N44"/>
    <mergeCell ref="Q43:Q44"/>
    <mergeCell ref="H41:H42"/>
    <mergeCell ref="J41:N42"/>
    <mergeCell ref="Q41:Q42"/>
    <mergeCell ref="S41:S42"/>
    <mergeCell ref="T41:T42"/>
    <mergeCell ref="B41:B42"/>
    <mergeCell ref="D41:D42"/>
    <mergeCell ref="E41:E42"/>
    <mergeCell ref="F41:F42"/>
    <mergeCell ref="G41:G42"/>
    <mergeCell ref="W37:W38"/>
    <mergeCell ref="Y37:AD38"/>
    <mergeCell ref="B39:B40"/>
    <mergeCell ref="D39:D40"/>
    <mergeCell ref="E39:E40"/>
    <mergeCell ref="F39:F40"/>
    <mergeCell ref="G39:G40"/>
    <mergeCell ref="H39:H40"/>
    <mergeCell ref="J39:N40"/>
    <mergeCell ref="Q39:Q40"/>
    <mergeCell ref="S39:S40"/>
    <mergeCell ref="T39:T40"/>
    <mergeCell ref="U39:U40"/>
    <mergeCell ref="V39:V40"/>
    <mergeCell ref="W39:W40"/>
    <mergeCell ref="Y39:AD40"/>
    <mergeCell ref="T37:T38"/>
    <mergeCell ref="U37:U38"/>
    <mergeCell ref="V37:V38"/>
    <mergeCell ref="B37:B38"/>
    <mergeCell ref="D37:D38"/>
    <mergeCell ref="E37:E38"/>
    <mergeCell ref="F37:F38"/>
    <mergeCell ref="G37:G38"/>
    <mergeCell ref="H37:H38"/>
    <mergeCell ref="J37:N38"/>
    <mergeCell ref="Q37:Q38"/>
    <mergeCell ref="S37:S38"/>
    <mergeCell ref="W33:W34"/>
    <mergeCell ref="B35:B36"/>
    <mergeCell ref="D35:D36"/>
    <mergeCell ref="E35:E36"/>
    <mergeCell ref="F35:F36"/>
    <mergeCell ref="G35:G36"/>
    <mergeCell ref="B33:B34"/>
    <mergeCell ref="D33:D34"/>
    <mergeCell ref="E33:E34"/>
    <mergeCell ref="F33:F34"/>
    <mergeCell ref="G33:G34"/>
    <mergeCell ref="S29:S30"/>
    <mergeCell ref="T29:T30"/>
    <mergeCell ref="J31:N32"/>
    <mergeCell ref="Q31:Q32"/>
    <mergeCell ref="S31:S32"/>
    <mergeCell ref="U29:U30"/>
    <mergeCell ref="V29:V30"/>
    <mergeCell ref="Y33:AD34"/>
    <mergeCell ref="H35:H36"/>
    <mergeCell ref="J35:N36"/>
    <mergeCell ref="Q35:Q36"/>
    <mergeCell ref="S35:S36"/>
    <mergeCell ref="T35:T36"/>
    <mergeCell ref="H33:H34"/>
    <mergeCell ref="J33:N34"/>
    <mergeCell ref="Q33:Q34"/>
    <mergeCell ref="S33:S34"/>
    <mergeCell ref="U35:U36"/>
    <mergeCell ref="V35:V36"/>
    <mergeCell ref="W35:W36"/>
    <mergeCell ref="Y35:AD36"/>
    <mergeCell ref="W29:W30"/>
    <mergeCell ref="Y29:AD30"/>
    <mergeCell ref="W31:W32"/>
    <mergeCell ref="Y31:AD32"/>
    <mergeCell ref="T33:T34"/>
    <mergeCell ref="U33:U34"/>
    <mergeCell ref="V33:V34"/>
    <mergeCell ref="B29:B30"/>
    <mergeCell ref="D29:D30"/>
    <mergeCell ref="E29:E30"/>
    <mergeCell ref="B31:B32"/>
    <mergeCell ref="D31:D32"/>
    <mergeCell ref="E31:E32"/>
    <mergeCell ref="F31:F32"/>
    <mergeCell ref="G31:G32"/>
    <mergeCell ref="H31:H32"/>
    <mergeCell ref="F29:F30"/>
    <mergeCell ref="G29:G30"/>
    <mergeCell ref="T31:T32"/>
    <mergeCell ref="U31:U32"/>
    <mergeCell ref="V31:V32"/>
    <mergeCell ref="H29:H30"/>
    <mergeCell ref="J29:N30"/>
    <mergeCell ref="Q29:Q30"/>
    <mergeCell ref="W25:W26"/>
    <mergeCell ref="Y25:AD26"/>
    <mergeCell ref="B27:B28"/>
    <mergeCell ref="D27:D28"/>
    <mergeCell ref="E27:E28"/>
    <mergeCell ref="F27:F28"/>
    <mergeCell ref="G27:G28"/>
    <mergeCell ref="H27:H28"/>
    <mergeCell ref="J27:N28"/>
    <mergeCell ref="Q27:Q28"/>
    <mergeCell ref="S27:S28"/>
    <mergeCell ref="T27:T28"/>
    <mergeCell ref="U27:U28"/>
    <mergeCell ref="V27:V28"/>
    <mergeCell ref="W27:W28"/>
    <mergeCell ref="Y27:AD28"/>
    <mergeCell ref="T25:T26"/>
    <mergeCell ref="U25:U26"/>
    <mergeCell ref="V25:V26"/>
    <mergeCell ref="J23:N24"/>
    <mergeCell ref="Q23:Q24"/>
    <mergeCell ref="S23:S24"/>
    <mergeCell ref="T23:T24"/>
    <mergeCell ref="B23:B24"/>
    <mergeCell ref="D23:D24"/>
    <mergeCell ref="E23:E24"/>
    <mergeCell ref="B25:B26"/>
    <mergeCell ref="D25:D26"/>
    <mergeCell ref="E25:E26"/>
    <mergeCell ref="F25:F26"/>
    <mergeCell ref="G25:G26"/>
    <mergeCell ref="H25:H26"/>
    <mergeCell ref="J25:N26"/>
    <mergeCell ref="Q25:Q26"/>
    <mergeCell ref="S25:S26"/>
    <mergeCell ref="D17:D18"/>
    <mergeCell ref="E17:E18"/>
    <mergeCell ref="F23:F24"/>
    <mergeCell ref="G23:G24"/>
    <mergeCell ref="Y19:AD20"/>
    <mergeCell ref="B21:B22"/>
    <mergeCell ref="D21:D22"/>
    <mergeCell ref="E21:E22"/>
    <mergeCell ref="F21:F22"/>
    <mergeCell ref="G21:G22"/>
    <mergeCell ref="H21:H22"/>
    <mergeCell ref="J21:N22"/>
    <mergeCell ref="Q21:Q22"/>
    <mergeCell ref="S21:S22"/>
    <mergeCell ref="T21:T22"/>
    <mergeCell ref="U21:U22"/>
    <mergeCell ref="V21:V22"/>
    <mergeCell ref="W21:W22"/>
    <mergeCell ref="Y21:AD22"/>
    <mergeCell ref="U23:U24"/>
    <mergeCell ref="V23:V24"/>
    <mergeCell ref="W23:W24"/>
    <mergeCell ref="Y23:AD24"/>
    <mergeCell ref="H23:H24"/>
    <mergeCell ref="AB15:AB16"/>
    <mergeCell ref="U17:U18"/>
    <mergeCell ref="V17:V18"/>
    <mergeCell ref="W17:W18"/>
    <mergeCell ref="Y17:AD18"/>
    <mergeCell ref="B19:B20"/>
    <mergeCell ref="D19:D20"/>
    <mergeCell ref="E19:E20"/>
    <mergeCell ref="F19:F20"/>
    <mergeCell ref="G19:G20"/>
    <mergeCell ref="H19:H20"/>
    <mergeCell ref="J19:N20"/>
    <mergeCell ref="Q19:Q20"/>
    <mergeCell ref="S19:S20"/>
    <mergeCell ref="T19:T20"/>
    <mergeCell ref="U19:U20"/>
    <mergeCell ref="V19:V20"/>
    <mergeCell ref="W19:W20"/>
    <mergeCell ref="H17:H18"/>
    <mergeCell ref="J17:N18"/>
    <mergeCell ref="Q17:Q18"/>
    <mergeCell ref="S17:S18"/>
    <mergeCell ref="T17:T18"/>
    <mergeCell ref="B17:B18"/>
    <mergeCell ref="T13:T14"/>
    <mergeCell ref="U13:U14"/>
    <mergeCell ref="V13:V14"/>
    <mergeCell ref="F17:F18"/>
    <mergeCell ref="G17:G18"/>
    <mergeCell ref="W13:W14"/>
    <mergeCell ref="Y13:AB14"/>
    <mergeCell ref="B15:B16"/>
    <mergeCell ref="D15:D16"/>
    <mergeCell ref="E15:E16"/>
    <mergeCell ref="F15:F16"/>
    <mergeCell ref="G15:G16"/>
    <mergeCell ref="H15:H16"/>
    <mergeCell ref="J15:J16"/>
    <mergeCell ref="K15:L16"/>
    <mergeCell ref="M15:M16"/>
    <mergeCell ref="Q15:Q16"/>
    <mergeCell ref="S15:S16"/>
    <mergeCell ref="T15:T16"/>
    <mergeCell ref="U15:U16"/>
    <mergeCell ref="V15:V16"/>
    <mergeCell ref="W15:W16"/>
    <mergeCell ref="Y15:Y16"/>
    <mergeCell ref="Z15:AA16"/>
    <mergeCell ref="B13:B14"/>
    <mergeCell ref="D13:D14"/>
    <mergeCell ref="E13:E14"/>
    <mergeCell ref="F13:F14"/>
    <mergeCell ref="G13:G14"/>
    <mergeCell ref="H13:H14"/>
    <mergeCell ref="J13:M14"/>
    <mergeCell ref="Q13:Q14"/>
    <mergeCell ref="S13:S14"/>
    <mergeCell ref="V9:V10"/>
    <mergeCell ref="W9:W10"/>
    <mergeCell ref="Y9:Z10"/>
    <mergeCell ref="AA9:AB10"/>
    <mergeCell ref="B11:B12"/>
    <mergeCell ref="D11:D12"/>
    <mergeCell ref="E11:E12"/>
    <mergeCell ref="F11:F12"/>
    <mergeCell ref="G11:G12"/>
    <mergeCell ref="H11:H12"/>
    <mergeCell ref="J11:K12"/>
    <mergeCell ref="L11:M12"/>
    <mergeCell ref="Q11:Q12"/>
    <mergeCell ref="S11:S12"/>
    <mergeCell ref="T11:T12"/>
    <mergeCell ref="U11:U12"/>
    <mergeCell ref="V11:V12"/>
    <mergeCell ref="W11:W12"/>
    <mergeCell ref="Y11:Z12"/>
    <mergeCell ref="AA11:AB12"/>
    <mergeCell ref="S9:S10"/>
    <mergeCell ref="T9:T10"/>
    <mergeCell ref="U9:U10"/>
    <mergeCell ref="H7:H8"/>
    <mergeCell ref="J7:K8"/>
    <mergeCell ref="L7:M8"/>
    <mergeCell ref="Q7:Q8"/>
    <mergeCell ref="S7:S8"/>
    <mergeCell ref="B7:B8"/>
    <mergeCell ref="D7:D8"/>
    <mergeCell ref="E7:E8"/>
    <mergeCell ref="B9:B10"/>
    <mergeCell ref="D9:D10"/>
    <mergeCell ref="E9:E10"/>
    <mergeCell ref="F9:F10"/>
    <mergeCell ref="G9:G10"/>
    <mergeCell ref="H9:H10"/>
    <mergeCell ref="J9:K10"/>
    <mergeCell ref="L9:M10"/>
    <mergeCell ref="Q9:Q10"/>
    <mergeCell ref="F7:F8"/>
    <mergeCell ref="G7:G8"/>
    <mergeCell ref="H5:H6"/>
    <mergeCell ref="J5:M6"/>
    <mergeCell ref="Q5:Q6"/>
    <mergeCell ref="S5:S6"/>
    <mergeCell ref="T5:T6"/>
    <mergeCell ref="B5:B6"/>
    <mergeCell ref="D5:D6"/>
    <mergeCell ref="E5:E6"/>
    <mergeCell ref="F5:F6"/>
    <mergeCell ref="G5:G6"/>
    <mergeCell ref="J1:K1"/>
    <mergeCell ref="Y1:Z1"/>
    <mergeCell ref="B3:B4"/>
    <mergeCell ref="J3:K4"/>
    <mergeCell ref="C3:C4"/>
    <mergeCell ref="E3:E4"/>
    <mergeCell ref="T3:T4"/>
    <mergeCell ref="S3:S4"/>
    <mergeCell ref="Y3:Z4"/>
    <mergeCell ref="D3:D4"/>
    <mergeCell ref="L3:M4"/>
    <mergeCell ref="AA3:AB4"/>
    <mergeCell ref="Q3:Q4"/>
    <mergeCell ref="R3:R4"/>
    <mergeCell ref="U5:U6"/>
    <mergeCell ref="V5:V6"/>
    <mergeCell ref="W5:W6"/>
    <mergeCell ref="Y5:AB6"/>
    <mergeCell ref="T7:T8"/>
    <mergeCell ref="U7:U8"/>
    <mergeCell ref="V7:V8"/>
    <mergeCell ref="W7:W8"/>
    <mergeCell ref="Y7:Z8"/>
    <mergeCell ref="AA7:AB8"/>
  </mergeCells>
  <phoneticPr fontId="2"/>
  <pageMargins left="0.23622047244094491" right="0.19685039370078741" top="0.39370078740157483" bottom="0.19685039370078741" header="0.11811023622047245" footer="0.19685039370078741"/>
  <pageSetup paperSize="9" orientation="landscape" horizontalDpi="4294967293" vertic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7FE76-7BC9-47F0-AC53-6AFA913709B0}">
  <sheetPr>
    <pageSetUpPr fitToPage="1"/>
  </sheetPr>
  <dimension ref="A1:AC55"/>
  <sheetViews>
    <sheetView showGridLines="0" tabSelected="1" view="pageBreakPreview" zoomScaleNormal="100" zoomScaleSheetLayoutView="100" workbookViewId="0">
      <selection activeCell="K3" sqref="K3:L4"/>
    </sheetView>
  </sheetViews>
  <sheetFormatPr defaultRowHeight="13.2" x14ac:dyDescent="0.2"/>
  <cols>
    <col min="1" max="1" width="2.44140625" customWidth="1"/>
    <col min="2" max="2" width="3.21875" customWidth="1"/>
    <col min="3" max="3" width="18.44140625" customWidth="1"/>
    <col min="4" max="4" width="3.109375" customWidth="1"/>
    <col min="5" max="7" width="4.109375" customWidth="1"/>
    <col min="8" max="8" width="1.109375" customWidth="1"/>
    <col min="9" max="10" width="3.44140625" customWidth="1"/>
    <col min="11" max="11" width="15.44140625" customWidth="1"/>
    <col min="12" max="12" width="3.44140625" customWidth="1"/>
    <col min="13" max="15" width="2.44140625" customWidth="1"/>
    <col min="16" max="16" width="3.21875" customWidth="1"/>
    <col min="17" max="17" width="18.44140625" customWidth="1"/>
    <col min="18" max="18" width="3.109375" customWidth="1"/>
    <col min="19" max="21" width="4.109375" customWidth="1"/>
    <col min="22" max="22" width="1.109375" customWidth="1"/>
    <col min="23" max="24" width="3.44140625" customWidth="1"/>
    <col min="25" max="25" width="15.44140625" customWidth="1"/>
    <col min="26" max="26" width="3.44140625" customWidth="1"/>
    <col min="27" max="29" width="2.44140625" customWidth="1"/>
  </cols>
  <sheetData>
    <row r="1" spans="1:26" ht="14.25" customHeight="1" x14ac:dyDescent="0.2">
      <c r="B1" s="37"/>
      <c r="C1" s="129" t="s">
        <v>60</v>
      </c>
      <c r="D1" s="126"/>
      <c r="E1" s="126"/>
      <c r="F1" s="126"/>
      <c r="G1" s="126"/>
      <c r="I1" s="131" t="s">
        <v>61</v>
      </c>
      <c r="J1" s="132"/>
      <c r="L1" s="39" t="s">
        <v>67</v>
      </c>
      <c r="P1" s="2"/>
      <c r="Q1" s="129" t="s">
        <v>60</v>
      </c>
      <c r="R1" s="126"/>
      <c r="S1" s="126"/>
      <c r="T1" s="126"/>
      <c r="U1" s="126"/>
      <c r="W1" s="131" t="s">
        <v>61</v>
      </c>
      <c r="X1" s="132"/>
      <c r="Z1" s="39" t="s">
        <v>67</v>
      </c>
    </row>
    <row r="2" spans="1:26" ht="8.25" customHeight="1" x14ac:dyDescent="0.2">
      <c r="B2" s="38"/>
      <c r="C2" s="130"/>
      <c r="D2" s="130"/>
      <c r="E2" s="130"/>
      <c r="F2" s="130"/>
      <c r="G2" s="130"/>
      <c r="I2" s="133"/>
      <c r="J2" s="133"/>
      <c r="K2" s="40"/>
      <c r="L2" s="40"/>
      <c r="Q2" s="130"/>
      <c r="R2" s="130"/>
      <c r="S2" s="130"/>
      <c r="T2" s="130"/>
      <c r="U2" s="130"/>
      <c r="W2" s="133"/>
      <c r="X2" s="133"/>
      <c r="Y2" s="40"/>
      <c r="Z2" s="40"/>
    </row>
    <row r="3" spans="1:26" ht="12" customHeight="1" x14ac:dyDescent="0.2">
      <c r="B3" s="61" t="s">
        <v>11</v>
      </c>
      <c r="C3" s="49" t="s">
        <v>2</v>
      </c>
      <c r="D3" s="51" t="s">
        <v>1</v>
      </c>
      <c r="E3" s="33" t="s">
        <v>56</v>
      </c>
      <c r="F3" s="33" t="s">
        <v>58</v>
      </c>
      <c r="G3" s="33" t="s">
        <v>59</v>
      </c>
      <c r="H3" s="3"/>
      <c r="I3" s="63" t="s">
        <v>3</v>
      </c>
      <c r="J3" s="64"/>
      <c r="K3" s="67"/>
      <c r="L3" s="68"/>
      <c r="P3" s="61" t="s">
        <v>11</v>
      </c>
      <c r="Q3" s="49" t="s">
        <v>2</v>
      </c>
      <c r="R3" s="51" t="s">
        <v>1</v>
      </c>
      <c r="S3" s="33" t="s">
        <v>56</v>
      </c>
      <c r="T3" s="33" t="s">
        <v>58</v>
      </c>
      <c r="U3" s="33" t="s">
        <v>59</v>
      </c>
      <c r="V3" s="3"/>
      <c r="W3" s="63" t="s">
        <v>3</v>
      </c>
      <c r="X3" s="64"/>
      <c r="Y3" s="67"/>
      <c r="Z3" s="68"/>
    </row>
    <row r="4" spans="1:26" ht="12" customHeight="1" x14ac:dyDescent="0.2">
      <c r="B4" s="62"/>
      <c r="C4" s="50"/>
      <c r="D4" s="52"/>
      <c r="E4" s="32" t="s">
        <v>57</v>
      </c>
      <c r="F4" s="32" t="s">
        <v>57</v>
      </c>
      <c r="G4" s="32" t="s">
        <v>57</v>
      </c>
      <c r="H4" s="3"/>
      <c r="I4" s="65"/>
      <c r="J4" s="66"/>
      <c r="K4" s="69"/>
      <c r="L4" s="70"/>
      <c r="P4" s="62"/>
      <c r="Q4" s="50"/>
      <c r="R4" s="52"/>
      <c r="S4" s="32" t="s">
        <v>57</v>
      </c>
      <c r="T4" s="32" t="s">
        <v>57</v>
      </c>
      <c r="U4" s="32" t="s">
        <v>57</v>
      </c>
      <c r="V4" s="3"/>
      <c r="W4" s="65"/>
      <c r="X4" s="66"/>
      <c r="Y4" s="69"/>
      <c r="Z4" s="70"/>
    </row>
    <row r="5" spans="1:26" ht="8.25" customHeight="1" x14ac:dyDescent="0.2">
      <c r="B5" s="53"/>
      <c r="C5" s="35" t="str">
        <f>VLOOKUP(メンバー表_U08リーグ用!B5,選手名簿マスター!$B$5:$F$120,2,FALSE)</f>
        <v xml:space="preserve"> </v>
      </c>
      <c r="D5" s="55" t="str">
        <f>VLOOKUP(メンバー表_U08リーグ用!$B5,選手名簿マスター!$B$5:$F$120,4,FALSE)</f>
        <v>　</v>
      </c>
      <c r="E5" s="134"/>
      <c r="F5" s="59"/>
      <c r="G5" s="59"/>
      <c r="H5" s="14"/>
      <c r="I5" s="64"/>
      <c r="J5" s="71"/>
      <c r="K5" s="71"/>
      <c r="L5" s="71"/>
      <c r="P5" s="73" t="str">
        <f>+IF(B5=0," ",B5)</f>
        <v xml:space="preserve"> </v>
      </c>
      <c r="Q5" s="35" t="str">
        <f>IFERROR(VLOOKUP(メンバー表_U08リーグ用!P5,選手名簿マスター!$B$5:$F$120,2,FALSE),"")</f>
        <v/>
      </c>
      <c r="R5" s="55" t="str">
        <f>VLOOKUP(メンバー表_U08リーグ用!$B5,選手名簿マスター!$B$5:$F$120,4,FALSE)</f>
        <v>　</v>
      </c>
      <c r="S5" s="134"/>
      <c r="T5" s="59"/>
      <c r="U5" s="59"/>
      <c r="V5" s="14"/>
      <c r="W5" s="64"/>
      <c r="X5" s="71"/>
      <c r="Y5" s="71"/>
      <c r="Z5" s="71"/>
    </row>
    <row r="6" spans="1:26" ht="15.45" customHeight="1" x14ac:dyDescent="0.2">
      <c r="A6" s="5"/>
      <c r="B6" s="54"/>
      <c r="C6" s="34" t="str">
        <f>VLOOKUP(メンバー表_U08リーグ用!B5,選手名簿マスター!$B$5:$F$120,3,FALSE)</f>
        <v>　</v>
      </c>
      <c r="D6" s="56"/>
      <c r="E6" s="135"/>
      <c r="F6" s="60"/>
      <c r="G6" s="60"/>
      <c r="H6" s="4"/>
      <c r="I6" s="72"/>
      <c r="J6" s="72"/>
      <c r="K6" s="72"/>
      <c r="L6" s="72"/>
      <c r="O6" s="5"/>
      <c r="P6" s="74"/>
      <c r="Q6" s="34" t="str">
        <f>IFERROR(VLOOKUP(メンバー表_U08リーグ用!P5,選手名簿マスター!$B$5:$F$120,3,FALSE),"")</f>
        <v/>
      </c>
      <c r="R6" s="56"/>
      <c r="S6" s="135"/>
      <c r="T6" s="60"/>
      <c r="U6" s="60"/>
      <c r="V6" s="4"/>
      <c r="W6" s="72"/>
      <c r="X6" s="72"/>
      <c r="Y6" s="72"/>
      <c r="Z6" s="72"/>
    </row>
    <row r="7" spans="1:26" ht="8.25" customHeight="1" x14ac:dyDescent="0.2">
      <c r="B7" s="53"/>
      <c r="C7" s="35" t="str">
        <f>VLOOKUP(メンバー表_U08リーグ用!B7,選手名簿マスター!$B$5:$F$120,2,FALSE)</f>
        <v xml:space="preserve"> </v>
      </c>
      <c r="D7" s="55" t="str">
        <f>VLOOKUP(メンバー表_U08リーグ用!$B7,選手名簿マスター!$B$5:$F$120,4,FALSE)</f>
        <v>　</v>
      </c>
      <c r="E7" s="134"/>
      <c r="F7" s="59"/>
      <c r="G7" s="59"/>
      <c r="H7" s="14"/>
      <c r="I7" s="63" t="s">
        <v>13</v>
      </c>
      <c r="J7" s="88"/>
      <c r="K7" s="67" t="s">
        <v>14</v>
      </c>
      <c r="L7" s="68"/>
      <c r="P7" s="73" t="str">
        <f t="shared" ref="P7" si="0">+IF(B7=0," ",B7)</f>
        <v xml:space="preserve"> </v>
      </c>
      <c r="Q7" s="35" t="str">
        <f>IFERROR(VLOOKUP(メンバー表_U08リーグ用!P7,選手名簿マスター!$B$5:$F$120,2,FALSE),"")</f>
        <v/>
      </c>
      <c r="R7" s="55" t="str">
        <f>VLOOKUP(メンバー表_U08リーグ用!$B7,選手名簿マスター!$B$5:$F$120,4,FALSE)</f>
        <v>　</v>
      </c>
      <c r="S7" s="134"/>
      <c r="T7" s="59"/>
      <c r="U7" s="59"/>
      <c r="V7" s="14"/>
      <c r="W7" s="63" t="s">
        <v>13</v>
      </c>
      <c r="X7" s="88"/>
      <c r="Y7" s="67" t="s">
        <v>14</v>
      </c>
      <c r="Z7" s="68"/>
    </row>
    <row r="8" spans="1:26" ht="15.45" customHeight="1" x14ac:dyDescent="0.2">
      <c r="A8" s="5"/>
      <c r="B8" s="54"/>
      <c r="C8" s="34" t="str">
        <f>VLOOKUP(メンバー表_U08リーグ用!B7,選手名簿マスター!$B$5:$F$120,3,FALSE)</f>
        <v>　</v>
      </c>
      <c r="D8" s="56"/>
      <c r="E8" s="135"/>
      <c r="F8" s="60"/>
      <c r="G8" s="60"/>
      <c r="H8" s="4"/>
      <c r="I8" s="89"/>
      <c r="J8" s="90"/>
      <c r="K8" s="69"/>
      <c r="L8" s="70"/>
      <c r="O8" s="5"/>
      <c r="P8" s="74"/>
      <c r="Q8" s="34" t="str">
        <f>IFERROR(VLOOKUP(メンバー表_U08リーグ用!P7,選手名簿マスター!$B$5:$F$120,3,FALSE),"")</f>
        <v/>
      </c>
      <c r="R8" s="56"/>
      <c r="S8" s="135"/>
      <c r="T8" s="60"/>
      <c r="U8" s="60"/>
      <c r="V8" s="4"/>
      <c r="W8" s="89"/>
      <c r="X8" s="90"/>
      <c r="Y8" s="69"/>
      <c r="Z8" s="70"/>
    </row>
    <row r="9" spans="1:26" ht="8.25" customHeight="1" x14ac:dyDescent="0.2">
      <c r="B9" s="53"/>
      <c r="C9" s="35" t="str">
        <f>VLOOKUP(メンバー表_U08リーグ用!B9,選手名簿マスター!$B$5:$F$120,2,FALSE)</f>
        <v xml:space="preserve"> </v>
      </c>
      <c r="D9" s="55" t="str">
        <f>VLOOKUP(メンバー表_U08リーグ用!$B9,選手名簿マスター!$B$5:$F$120,4,FALSE)</f>
        <v>　</v>
      </c>
      <c r="E9" s="134"/>
      <c r="F9" s="59"/>
      <c r="G9" s="59"/>
      <c r="H9" s="14"/>
      <c r="I9" s="63" t="s">
        <v>5</v>
      </c>
      <c r="J9" s="88"/>
      <c r="K9" s="64" t="s">
        <v>68</v>
      </c>
      <c r="L9" s="136"/>
      <c r="P9" s="73" t="str">
        <f t="shared" ref="P9" si="1">+IF(B9=0," ",B9)</f>
        <v xml:space="preserve"> </v>
      </c>
      <c r="Q9" s="35" t="str">
        <f>IFERROR(VLOOKUP(メンバー表_U08リーグ用!P9,選手名簿マスター!$B$5:$F$120,2,FALSE),"")</f>
        <v/>
      </c>
      <c r="R9" s="55" t="str">
        <f>VLOOKUP(メンバー表_U08リーグ用!$B9,選手名簿マスター!$B$5:$F$120,4,FALSE)</f>
        <v>　</v>
      </c>
      <c r="S9" s="134"/>
      <c r="T9" s="59"/>
      <c r="U9" s="59"/>
      <c r="V9" s="14"/>
      <c r="W9" s="63" t="s">
        <v>5</v>
      </c>
      <c r="X9" s="88"/>
      <c r="Y9" s="64" t="s">
        <v>68</v>
      </c>
      <c r="Z9" s="136"/>
    </row>
    <row r="10" spans="1:26" ht="15.45" customHeight="1" x14ac:dyDescent="0.2">
      <c r="A10" s="5"/>
      <c r="B10" s="54"/>
      <c r="C10" s="34" t="str">
        <f>VLOOKUP(メンバー表_U08リーグ用!B9,選手名簿マスター!$B$5:$F$120,3,FALSE)</f>
        <v>　</v>
      </c>
      <c r="D10" s="56"/>
      <c r="E10" s="135"/>
      <c r="F10" s="60"/>
      <c r="G10" s="60"/>
      <c r="H10" s="4"/>
      <c r="I10" s="89"/>
      <c r="J10" s="90"/>
      <c r="K10" s="66"/>
      <c r="L10" s="137"/>
      <c r="O10" s="5"/>
      <c r="P10" s="74"/>
      <c r="Q10" s="34" t="str">
        <f>IFERROR(VLOOKUP(メンバー表_U08リーグ用!P9,選手名簿マスター!$B$5:$F$120,3,FALSE),"")</f>
        <v/>
      </c>
      <c r="R10" s="56"/>
      <c r="S10" s="135"/>
      <c r="T10" s="60"/>
      <c r="U10" s="60"/>
      <c r="V10" s="4"/>
      <c r="W10" s="89"/>
      <c r="X10" s="90"/>
      <c r="Y10" s="66"/>
      <c r="Z10" s="137"/>
    </row>
    <row r="11" spans="1:26" ht="8.25" customHeight="1" x14ac:dyDescent="0.2">
      <c r="B11" s="53"/>
      <c r="C11" s="35" t="str">
        <f>VLOOKUP(メンバー表_U08リーグ用!B11,選手名簿マスター!$B$5:$F$120,2,FALSE)</f>
        <v xml:space="preserve"> </v>
      </c>
      <c r="D11" s="55" t="str">
        <f>VLOOKUP(メンバー表_U08リーグ用!$B11,選手名簿マスター!$B$5:$F$120,4,FALSE)</f>
        <v>　</v>
      </c>
      <c r="E11" s="134"/>
      <c r="F11" s="59"/>
      <c r="G11" s="59"/>
      <c r="H11" s="14"/>
      <c r="I11" s="63" t="s">
        <v>4</v>
      </c>
      <c r="J11" s="88"/>
      <c r="K11" s="67"/>
      <c r="L11" s="68"/>
      <c r="P11" s="73" t="str">
        <f t="shared" ref="P11" si="2">+IF(B11=0," ",B11)</f>
        <v xml:space="preserve"> </v>
      </c>
      <c r="Q11" s="35" t="str">
        <f>IFERROR(VLOOKUP(メンバー表_U08リーグ用!P11,選手名簿マスター!$B$5:$F$120,2,FALSE),"")</f>
        <v/>
      </c>
      <c r="R11" s="55" t="str">
        <f>VLOOKUP(メンバー表_U08リーグ用!$B11,選手名簿マスター!$B$5:$F$120,4,FALSE)</f>
        <v>　</v>
      </c>
      <c r="S11" s="134"/>
      <c r="T11" s="59"/>
      <c r="U11" s="59"/>
      <c r="V11" s="14"/>
      <c r="W11" s="63" t="s">
        <v>4</v>
      </c>
      <c r="X11" s="88"/>
      <c r="Y11" s="67"/>
      <c r="Z11" s="68"/>
    </row>
    <row r="12" spans="1:26" ht="15.45" customHeight="1" x14ac:dyDescent="0.2">
      <c r="A12" s="5"/>
      <c r="B12" s="54"/>
      <c r="C12" s="34" t="str">
        <f>VLOOKUP(メンバー表_U08リーグ用!B11,選手名簿マスター!$B$5:$F$120,3,FALSE)</f>
        <v>　</v>
      </c>
      <c r="D12" s="56"/>
      <c r="E12" s="135"/>
      <c r="F12" s="60"/>
      <c r="G12" s="60"/>
      <c r="H12" s="4"/>
      <c r="I12" s="89"/>
      <c r="J12" s="90"/>
      <c r="K12" s="69"/>
      <c r="L12" s="70"/>
      <c r="O12" s="5"/>
      <c r="P12" s="74"/>
      <c r="Q12" s="34" t="str">
        <f>IFERROR(VLOOKUP(メンバー表_U08リーグ用!P11,選手名簿マスター!$B$5:$F$120,3,FALSE),"")</f>
        <v/>
      </c>
      <c r="R12" s="56"/>
      <c r="S12" s="135"/>
      <c r="T12" s="60"/>
      <c r="U12" s="60"/>
      <c r="V12" s="4"/>
      <c r="W12" s="89"/>
      <c r="X12" s="90"/>
      <c r="Y12" s="69"/>
      <c r="Z12" s="70"/>
    </row>
    <row r="13" spans="1:26" ht="8.25" customHeight="1" x14ac:dyDescent="0.2">
      <c r="B13" s="53"/>
      <c r="C13" s="35" t="str">
        <f>VLOOKUP(メンバー表_U08リーグ用!B13,選手名簿マスター!$B$5:$F$120,2,FALSE)</f>
        <v xml:space="preserve"> </v>
      </c>
      <c r="D13" s="55" t="str">
        <f>VLOOKUP(メンバー表_U08リーグ用!$B13,選手名簿マスター!$B$5:$F$120,4,FALSE)</f>
        <v>　</v>
      </c>
      <c r="E13" s="134"/>
      <c r="F13" s="59"/>
      <c r="G13" s="59"/>
      <c r="H13" s="14"/>
      <c r="I13" s="64"/>
      <c r="J13" s="78"/>
      <c r="K13" s="78"/>
      <c r="L13" s="78"/>
      <c r="P13" s="73" t="str">
        <f t="shared" ref="P13" si="3">+IF(B13=0," ",B13)</f>
        <v xml:space="preserve"> </v>
      </c>
      <c r="Q13" s="35" t="str">
        <f>IFERROR(VLOOKUP(メンバー表_U08リーグ用!P13,選手名簿マスター!$B$5:$F$120,2,FALSE),"")</f>
        <v/>
      </c>
      <c r="R13" s="55" t="str">
        <f>VLOOKUP(メンバー表_U08リーグ用!$B13,選手名簿マスター!$B$5:$F$120,4,FALSE)</f>
        <v>　</v>
      </c>
      <c r="S13" s="134"/>
      <c r="T13" s="59"/>
      <c r="U13" s="59"/>
      <c r="V13" s="14"/>
      <c r="W13" s="64"/>
      <c r="X13" s="78"/>
      <c r="Y13" s="78"/>
      <c r="Z13" s="78"/>
    </row>
    <row r="14" spans="1:26" ht="15.45" customHeight="1" x14ac:dyDescent="0.2">
      <c r="A14" s="5"/>
      <c r="B14" s="54"/>
      <c r="C14" s="34" t="str">
        <f>VLOOKUP(メンバー表_U08リーグ用!B13,選手名簿マスター!$B$5:$F$120,3,FALSE)</f>
        <v>　</v>
      </c>
      <c r="D14" s="56"/>
      <c r="E14" s="135"/>
      <c r="F14" s="60"/>
      <c r="G14" s="60"/>
      <c r="H14" s="4"/>
      <c r="I14" s="79"/>
      <c r="J14" s="79"/>
      <c r="K14" s="79"/>
      <c r="L14" s="79"/>
      <c r="O14" s="5"/>
      <c r="P14" s="74"/>
      <c r="Q14" s="34" t="str">
        <f>IFERROR(VLOOKUP(メンバー表_U08リーグ用!P13,選手名簿マスター!$B$5:$F$120,3,FALSE),"")</f>
        <v/>
      </c>
      <c r="R14" s="56"/>
      <c r="S14" s="135"/>
      <c r="T14" s="60"/>
      <c r="U14" s="60"/>
      <c r="V14" s="4"/>
      <c r="W14" s="79"/>
      <c r="X14" s="79"/>
      <c r="Y14" s="79"/>
      <c r="Z14" s="79"/>
    </row>
    <row r="15" spans="1:26" ht="8.25" customHeight="1" x14ac:dyDescent="0.2">
      <c r="B15" s="53"/>
      <c r="C15" s="35" t="str">
        <f>VLOOKUP(メンバー表_U08リーグ用!B15,選手名簿マスター!$B$5:$F$120,2,FALSE)</f>
        <v xml:space="preserve"> </v>
      </c>
      <c r="D15" s="55" t="str">
        <f>VLOOKUP(メンバー表_U08リーグ用!$B15,選手名簿マスター!$B$5:$F$120,4,FALSE)</f>
        <v>　</v>
      </c>
      <c r="E15" s="134"/>
      <c r="F15" s="59"/>
      <c r="G15" s="59"/>
      <c r="H15" s="14"/>
      <c r="I15" s="84"/>
      <c r="J15" s="80" t="s">
        <v>6</v>
      </c>
      <c r="K15" s="81"/>
      <c r="L15" s="86"/>
      <c r="P15" s="73" t="str">
        <f t="shared" ref="P15" si="4">+IF(B15=0," ",B15)</f>
        <v xml:space="preserve"> </v>
      </c>
      <c r="Q15" s="35" t="str">
        <f>IFERROR(VLOOKUP(メンバー表_U08リーグ用!P15,選手名簿マスター!$B$5:$F$120,2,FALSE),"")</f>
        <v/>
      </c>
      <c r="R15" s="55" t="str">
        <f>VLOOKUP(メンバー表_U08リーグ用!$B15,選手名簿マスター!$B$5:$F$120,4,FALSE)</f>
        <v>　</v>
      </c>
      <c r="S15" s="134"/>
      <c r="T15" s="59"/>
      <c r="U15" s="59"/>
      <c r="V15" s="14"/>
      <c r="W15" s="84"/>
      <c r="X15" s="80" t="s">
        <v>6</v>
      </c>
      <c r="Y15" s="81"/>
      <c r="Z15" s="86"/>
    </row>
    <row r="16" spans="1:26" ht="15.45" customHeight="1" x14ac:dyDescent="0.2">
      <c r="A16" s="5"/>
      <c r="B16" s="54"/>
      <c r="C16" s="34" t="str">
        <f>VLOOKUP(メンバー表_U08リーグ用!B15,選手名簿マスター!$B$5:$F$120,3,FALSE)</f>
        <v>　</v>
      </c>
      <c r="D16" s="56"/>
      <c r="E16" s="135"/>
      <c r="F16" s="60"/>
      <c r="G16" s="60"/>
      <c r="I16" s="85"/>
      <c r="J16" s="82"/>
      <c r="K16" s="83"/>
      <c r="L16" s="87"/>
      <c r="O16" s="5"/>
      <c r="P16" s="74"/>
      <c r="Q16" s="34" t="str">
        <f>IFERROR(VLOOKUP(メンバー表_U08リーグ用!P15,選手名簿マスター!$B$5:$F$120,3,FALSE),"")</f>
        <v/>
      </c>
      <c r="R16" s="56"/>
      <c r="S16" s="135"/>
      <c r="T16" s="60"/>
      <c r="U16" s="60"/>
      <c r="W16" s="85"/>
      <c r="X16" s="82"/>
      <c r="Y16" s="83"/>
      <c r="Z16" s="87"/>
    </row>
    <row r="17" spans="1:29" ht="8.25" customHeight="1" x14ac:dyDescent="0.2">
      <c r="B17" s="53"/>
      <c r="C17" s="35" t="str">
        <f>VLOOKUP(メンバー表_U08リーグ用!B17,選手名簿マスター!$B$5:$F$120,2,FALSE)</f>
        <v xml:space="preserve"> </v>
      </c>
      <c r="D17" s="55" t="str">
        <f>VLOOKUP(メンバー表_U08リーグ用!$B17,選手名簿マスター!$B$5:$F$120,4,FALSE)</f>
        <v>　</v>
      </c>
      <c r="E17" s="134"/>
      <c r="F17" s="59"/>
      <c r="G17" s="59"/>
      <c r="H17" s="14"/>
      <c r="I17" s="127" t="s">
        <v>66</v>
      </c>
      <c r="J17" s="127"/>
      <c r="K17" s="127"/>
      <c r="L17" s="127"/>
      <c r="M17" s="127"/>
      <c r="N17" s="41"/>
      <c r="P17" s="73" t="str">
        <f t="shared" ref="P17" si="5">+IF(B17=0," ",B17)</f>
        <v xml:space="preserve"> </v>
      </c>
      <c r="Q17" s="35" t="str">
        <f>IFERROR(VLOOKUP(メンバー表_U08リーグ用!P17,選手名簿マスター!$B$5:$F$120,2,FALSE),"")</f>
        <v/>
      </c>
      <c r="R17" s="55" t="str">
        <f>VLOOKUP(メンバー表_U08リーグ用!$B17,選手名簿マスター!$B$5:$F$120,4,FALSE)</f>
        <v>　</v>
      </c>
      <c r="S17" s="134"/>
      <c r="T17" s="59"/>
      <c r="U17" s="59"/>
      <c r="V17" s="14"/>
      <c r="W17" s="127" t="s">
        <v>66</v>
      </c>
      <c r="X17" s="127"/>
      <c r="Y17" s="127"/>
      <c r="Z17" s="127"/>
      <c r="AA17" s="127"/>
      <c r="AB17" s="36"/>
    </row>
    <row r="18" spans="1:29" ht="15.45" customHeight="1" x14ac:dyDescent="0.2">
      <c r="A18" s="5"/>
      <c r="B18" s="54"/>
      <c r="C18" s="34" t="str">
        <f>VLOOKUP(メンバー表_U08リーグ用!B17,選手名簿マスター!$B$5:$F$120,3,FALSE)</f>
        <v>　</v>
      </c>
      <c r="D18" s="56"/>
      <c r="E18" s="135"/>
      <c r="F18" s="60"/>
      <c r="G18" s="60"/>
      <c r="I18" s="127"/>
      <c r="J18" s="127"/>
      <c r="K18" s="127"/>
      <c r="L18" s="127"/>
      <c r="M18" s="127"/>
      <c r="N18" s="41"/>
      <c r="O18" s="5"/>
      <c r="P18" s="74"/>
      <c r="Q18" s="34" t="str">
        <f>IFERROR(VLOOKUP(メンバー表_U08リーグ用!P17,選手名簿マスター!$B$5:$F$120,3,FALSE),"")</f>
        <v/>
      </c>
      <c r="R18" s="56"/>
      <c r="S18" s="135"/>
      <c r="T18" s="60"/>
      <c r="U18" s="60"/>
      <c r="W18" s="127"/>
      <c r="X18" s="127"/>
      <c r="Y18" s="127"/>
      <c r="Z18" s="127"/>
      <c r="AA18" s="127"/>
      <c r="AB18" s="36"/>
    </row>
    <row r="19" spans="1:29" ht="8.25" customHeight="1" x14ac:dyDescent="0.2">
      <c r="B19" s="53"/>
      <c r="C19" s="35" t="str">
        <f>VLOOKUP(メンバー表_U08リーグ用!B19,選手名簿マスター!$B$5:$F$120,2,FALSE)</f>
        <v xml:space="preserve"> </v>
      </c>
      <c r="D19" s="55" t="str">
        <f>VLOOKUP(メンバー表_U08リーグ用!$B19,選手名簿マスター!$B$5:$F$120,4,FALSE)</f>
        <v>　</v>
      </c>
      <c r="E19" s="134"/>
      <c r="F19" s="59"/>
      <c r="G19" s="59"/>
      <c r="H19" s="14"/>
      <c r="I19" s="128"/>
      <c r="J19" s="128"/>
      <c r="K19" s="128"/>
      <c r="L19" s="128"/>
      <c r="M19" s="128"/>
      <c r="N19" s="42"/>
      <c r="P19" s="73" t="str">
        <f t="shared" ref="P19" si="6">+IF(B19=0," ",B19)</f>
        <v xml:space="preserve"> </v>
      </c>
      <c r="Q19" s="35" t="str">
        <f>IFERROR(VLOOKUP(メンバー表_U08リーグ用!P19,選手名簿マスター!$B$5:$F$120,2,FALSE),"")</f>
        <v/>
      </c>
      <c r="R19" s="55" t="str">
        <f>VLOOKUP(メンバー表_U08リーグ用!$B19,選手名簿マスター!$B$5:$F$120,4,FALSE)</f>
        <v>　</v>
      </c>
      <c r="S19" s="134"/>
      <c r="T19" s="59"/>
      <c r="U19" s="59"/>
      <c r="V19" s="14"/>
      <c r="W19" s="128"/>
      <c r="X19" s="128"/>
      <c r="Y19" s="128"/>
      <c r="Z19" s="128"/>
      <c r="AA19" s="128"/>
      <c r="AB19" s="30"/>
    </row>
    <row r="20" spans="1:29" ht="15.45" customHeight="1" x14ac:dyDescent="0.2">
      <c r="A20" s="5"/>
      <c r="B20" s="54"/>
      <c r="C20" s="34" t="str">
        <f>VLOOKUP(メンバー表_U08リーグ用!B19,選手名簿マスター!$B$5:$F$120,3,FALSE)</f>
        <v>　</v>
      </c>
      <c r="D20" s="56"/>
      <c r="E20" s="135"/>
      <c r="F20" s="60"/>
      <c r="G20" s="60"/>
      <c r="I20" s="128"/>
      <c r="J20" s="128"/>
      <c r="K20" s="128"/>
      <c r="L20" s="128"/>
      <c r="M20" s="128"/>
      <c r="N20" s="42"/>
      <c r="O20" s="5"/>
      <c r="P20" s="74"/>
      <c r="Q20" s="34" t="str">
        <f>IFERROR(VLOOKUP(メンバー表_U08リーグ用!P19,選手名簿マスター!$B$5:$F$120,3,FALSE),"")</f>
        <v/>
      </c>
      <c r="R20" s="56"/>
      <c r="S20" s="135"/>
      <c r="T20" s="60"/>
      <c r="U20" s="60"/>
      <c r="W20" s="128"/>
      <c r="X20" s="128"/>
      <c r="Y20" s="128"/>
      <c r="Z20" s="128"/>
      <c r="AA20" s="128"/>
      <c r="AB20" s="30"/>
    </row>
    <row r="21" spans="1:29" ht="8.25" customHeight="1" x14ac:dyDescent="0.2">
      <c r="B21" s="53"/>
      <c r="C21" s="35" t="str">
        <f>VLOOKUP(メンバー表_U08リーグ用!B21,選手名簿マスター!$B$5:$F$120,2,FALSE)</f>
        <v xml:space="preserve"> </v>
      </c>
      <c r="D21" s="55" t="str">
        <f>VLOOKUP(メンバー表_U08リーグ用!$B21,選手名簿マスター!$B$5:$F$120,4,FALSE)</f>
        <v>　</v>
      </c>
      <c r="E21" s="134"/>
      <c r="F21" s="59"/>
      <c r="G21" s="59"/>
      <c r="H21" s="14"/>
      <c r="I21" s="128"/>
      <c r="J21" s="128"/>
      <c r="K21" s="128"/>
      <c r="L21" s="128"/>
      <c r="M21" s="128"/>
      <c r="N21" s="42"/>
      <c r="P21" s="73" t="str">
        <f t="shared" ref="P21" si="7">+IF(B21=0," ",B21)</f>
        <v xml:space="preserve"> </v>
      </c>
      <c r="Q21" s="35" t="str">
        <f>IFERROR(VLOOKUP(メンバー表_U08リーグ用!P21,選手名簿マスター!$B$5:$F$120,2,FALSE),"")</f>
        <v/>
      </c>
      <c r="R21" s="55" t="str">
        <f>VLOOKUP(メンバー表_U08リーグ用!$B21,選手名簿マスター!$B$5:$F$120,4,FALSE)</f>
        <v>　</v>
      </c>
      <c r="S21" s="134"/>
      <c r="T21" s="59"/>
      <c r="U21" s="59"/>
      <c r="V21" s="14"/>
      <c r="W21" s="128"/>
      <c r="X21" s="128"/>
      <c r="Y21" s="128"/>
      <c r="Z21" s="128"/>
      <c r="AA21" s="128"/>
      <c r="AB21" s="30"/>
    </row>
    <row r="22" spans="1:29" ht="15.45" customHeight="1" x14ac:dyDescent="0.2">
      <c r="A22" s="5"/>
      <c r="B22" s="54"/>
      <c r="C22" s="34" t="str">
        <f>VLOOKUP(メンバー表_U08リーグ用!B21,選手名簿マスター!$B$5:$F$120,3,FALSE)</f>
        <v>　</v>
      </c>
      <c r="D22" s="56"/>
      <c r="E22" s="135"/>
      <c r="F22" s="60"/>
      <c r="G22" s="60"/>
      <c r="I22" s="128"/>
      <c r="J22" s="128"/>
      <c r="K22" s="128"/>
      <c r="L22" s="128"/>
      <c r="M22" s="128"/>
      <c r="N22" s="42"/>
      <c r="O22" s="5"/>
      <c r="P22" s="74"/>
      <c r="Q22" s="34" t="str">
        <f>IFERROR(VLOOKUP(メンバー表_U08リーグ用!P21,選手名簿マスター!$B$5:$F$120,3,FALSE),"")</f>
        <v/>
      </c>
      <c r="R22" s="56"/>
      <c r="S22" s="135"/>
      <c r="T22" s="60"/>
      <c r="U22" s="60"/>
      <c r="W22" s="128"/>
      <c r="X22" s="128"/>
      <c r="Y22" s="128"/>
      <c r="Z22" s="128"/>
      <c r="AA22" s="128"/>
      <c r="AB22" s="30"/>
      <c r="AC22" s="1"/>
    </row>
    <row r="23" spans="1:29" ht="8.25" customHeight="1" x14ac:dyDescent="0.2">
      <c r="B23" s="53"/>
      <c r="C23" s="35" t="str">
        <f>VLOOKUP(メンバー表_U08リーグ用!B23,選手名簿マスター!$B$5:$F$120,2,FALSE)</f>
        <v xml:space="preserve"> </v>
      </c>
      <c r="D23" s="55" t="str">
        <f>VLOOKUP(メンバー表_U08リーグ用!$B23,選手名簿マスター!$B$5:$F$120,4,FALSE)</f>
        <v>　</v>
      </c>
      <c r="E23" s="134"/>
      <c r="F23" s="59"/>
      <c r="G23" s="59"/>
      <c r="H23" s="14"/>
      <c r="I23" s="128"/>
      <c r="J23" s="128"/>
      <c r="K23" s="128"/>
      <c r="L23" s="128"/>
      <c r="M23" s="128"/>
      <c r="N23" s="42"/>
      <c r="P23" s="73" t="str">
        <f t="shared" ref="P23" si="8">+IF(B23=0," ",B23)</f>
        <v xml:space="preserve"> </v>
      </c>
      <c r="Q23" s="35" t="str">
        <f>IFERROR(VLOOKUP(メンバー表_U08リーグ用!P23,選手名簿マスター!$B$5:$F$120,2,FALSE),"")</f>
        <v/>
      </c>
      <c r="R23" s="55" t="str">
        <f>VLOOKUP(メンバー表_U08リーグ用!$B23,選手名簿マスター!$B$5:$F$120,4,FALSE)</f>
        <v>　</v>
      </c>
      <c r="S23" s="134"/>
      <c r="T23" s="59"/>
      <c r="U23" s="59"/>
      <c r="V23" s="14"/>
      <c r="W23" s="128"/>
      <c r="X23" s="128"/>
      <c r="Y23" s="128"/>
      <c r="Z23" s="128"/>
      <c r="AA23" s="128"/>
      <c r="AB23" s="30"/>
    </row>
    <row r="24" spans="1:29" ht="15.45" customHeight="1" x14ac:dyDescent="0.2">
      <c r="A24" s="5"/>
      <c r="B24" s="54"/>
      <c r="C24" s="34" t="str">
        <f>VLOOKUP(メンバー表_U08リーグ用!B23,選手名簿マスター!$B$5:$F$120,3,FALSE)</f>
        <v>　</v>
      </c>
      <c r="D24" s="56"/>
      <c r="E24" s="135"/>
      <c r="F24" s="60"/>
      <c r="G24" s="60"/>
      <c r="I24" s="128"/>
      <c r="J24" s="128"/>
      <c r="K24" s="128"/>
      <c r="L24" s="128"/>
      <c r="M24" s="128"/>
      <c r="N24" s="42"/>
      <c r="O24" s="5"/>
      <c r="P24" s="74"/>
      <c r="Q24" s="34" t="str">
        <f>IFERROR(VLOOKUP(メンバー表_U08リーグ用!P23,選手名簿マスター!$B$5:$F$120,3,FALSE),"")</f>
        <v/>
      </c>
      <c r="R24" s="56"/>
      <c r="S24" s="135"/>
      <c r="T24" s="60"/>
      <c r="U24" s="60"/>
      <c r="W24" s="128"/>
      <c r="X24" s="128"/>
      <c r="Y24" s="128"/>
      <c r="Z24" s="128"/>
      <c r="AA24" s="128"/>
      <c r="AB24" s="30"/>
    </row>
    <row r="25" spans="1:29" ht="8.25" customHeight="1" x14ac:dyDescent="0.2">
      <c r="B25" s="53"/>
      <c r="C25" s="35" t="str">
        <f>VLOOKUP(メンバー表_U08リーグ用!B25,選手名簿マスター!$B$5:$F$120,2,FALSE)</f>
        <v xml:space="preserve"> </v>
      </c>
      <c r="D25" s="55" t="str">
        <f>VLOOKUP(メンバー表_U08リーグ用!$B25,選手名簿マスター!$B$5:$F$120,4,FALSE)</f>
        <v>　</v>
      </c>
      <c r="E25" s="134"/>
      <c r="F25" s="59"/>
      <c r="G25" s="59"/>
      <c r="H25" s="14"/>
      <c r="I25" s="128"/>
      <c r="J25" s="128"/>
      <c r="K25" s="128"/>
      <c r="L25" s="128"/>
      <c r="M25" s="128"/>
      <c r="N25" s="42"/>
      <c r="P25" s="73" t="str">
        <f t="shared" ref="P25" si="9">+IF(B25=0," ",B25)</f>
        <v xml:space="preserve"> </v>
      </c>
      <c r="Q25" s="35" t="str">
        <f>IFERROR(VLOOKUP(メンバー表_U08リーグ用!P25,選手名簿マスター!$B$5:$F$120,2,FALSE),"")</f>
        <v/>
      </c>
      <c r="R25" s="55" t="str">
        <f>VLOOKUP(メンバー表_U08リーグ用!$B25,選手名簿マスター!$B$5:$F$120,4,FALSE)</f>
        <v>　</v>
      </c>
      <c r="S25" s="134"/>
      <c r="T25" s="59"/>
      <c r="U25" s="59"/>
      <c r="V25" s="14"/>
      <c r="W25" s="128"/>
      <c r="X25" s="128"/>
      <c r="Y25" s="128"/>
      <c r="Z25" s="128"/>
      <c r="AA25" s="128"/>
      <c r="AB25" s="30"/>
    </row>
    <row r="26" spans="1:29" ht="15.45" customHeight="1" x14ac:dyDescent="0.2">
      <c r="A26" s="5"/>
      <c r="B26" s="54"/>
      <c r="C26" s="34" t="str">
        <f>VLOOKUP(メンバー表_U08リーグ用!B25,選手名簿マスター!$B$5:$F$120,3,FALSE)</f>
        <v>　</v>
      </c>
      <c r="D26" s="56"/>
      <c r="E26" s="135"/>
      <c r="F26" s="60"/>
      <c r="G26" s="60"/>
      <c r="I26" s="128"/>
      <c r="J26" s="128"/>
      <c r="K26" s="128"/>
      <c r="L26" s="128"/>
      <c r="M26" s="128"/>
      <c r="N26" s="42"/>
      <c r="O26" s="5"/>
      <c r="P26" s="74"/>
      <c r="Q26" s="34" t="str">
        <f>IFERROR(VLOOKUP(メンバー表_U08リーグ用!P25,選手名簿マスター!$B$5:$F$120,3,FALSE),"")</f>
        <v/>
      </c>
      <c r="R26" s="56"/>
      <c r="S26" s="135"/>
      <c r="T26" s="60"/>
      <c r="U26" s="60"/>
      <c r="W26" s="128"/>
      <c r="X26" s="128"/>
      <c r="Y26" s="128"/>
      <c r="Z26" s="128"/>
      <c r="AA26" s="128"/>
      <c r="AB26" s="30"/>
    </row>
    <row r="27" spans="1:29" ht="8.25" customHeight="1" x14ac:dyDescent="0.2">
      <c r="B27" s="53"/>
      <c r="C27" s="35" t="str">
        <f>VLOOKUP(メンバー表_U08リーグ用!B27,選手名簿マスター!$B$5:$F$120,2,FALSE)</f>
        <v xml:space="preserve"> </v>
      </c>
      <c r="D27" s="55" t="str">
        <f>VLOOKUP(メンバー表_U08リーグ用!$B27,選手名簿マスター!$B$5:$F$120,4,FALSE)</f>
        <v>　</v>
      </c>
      <c r="E27" s="134"/>
      <c r="F27" s="59"/>
      <c r="G27" s="59"/>
      <c r="H27" s="14"/>
      <c r="I27" s="128"/>
      <c r="J27" s="128"/>
      <c r="K27" s="128"/>
      <c r="L27" s="128"/>
      <c r="M27" s="128"/>
      <c r="N27" s="42"/>
      <c r="P27" s="73" t="str">
        <f t="shared" ref="P27" si="10">+IF(B27=0," ",B27)</f>
        <v xml:space="preserve"> </v>
      </c>
      <c r="Q27" s="35" t="str">
        <f>IFERROR(VLOOKUP(メンバー表_U08リーグ用!P27,選手名簿マスター!$B$5:$F$120,2,FALSE),"")</f>
        <v/>
      </c>
      <c r="R27" s="55" t="str">
        <f>VLOOKUP(メンバー表_U08リーグ用!$B27,選手名簿マスター!$B$5:$F$120,4,FALSE)</f>
        <v>　</v>
      </c>
      <c r="S27" s="134"/>
      <c r="T27" s="59"/>
      <c r="U27" s="59"/>
      <c r="V27" s="14"/>
      <c r="W27" s="128"/>
      <c r="X27" s="128"/>
      <c r="Y27" s="128"/>
      <c r="Z27" s="128"/>
      <c r="AA27" s="128"/>
      <c r="AB27" s="30"/>
    </row>
    <row r="28" spans="1:29" ht="15.45" customHeight="1" x14ac:dyDescent="0.2">
      <c r="A28" s="5"/>
      <c r="B28" s="54"/>
      <c r="C28" s="34" t="str">
        <f>VLOOKUP(メンバー表_U08リーグ用!B27,選手名簿マスター!$B$5:$F$120,3,FALSE)</f>
        <v>　</v>
      </c>
      <c r="D28" s="56"/>
      <c r="E28" s="135"/>
      <c r="F28" s="60"/>
      <c r="G28" s="60"/>
      <c r="I28" s="128"/>
      <c r="J28" s="128"/>
      <c r="K28" s="128"/>
      <c r="L28" s="128"/>
      <c r="M28" s="128"/>
      <c r="N28" s="42"/>
      <c r="O28" s="5"/>
      <c r="P28" s="74"/>
      <c r="Q28" s="34" t="str">
        <f>IFERROR(VLOOKUP(メンバー表_U08リーグ用!P27,選手名簿マスター!$B$5:$F$120,3,FALSE),"")</f>
        <v/>
      </c>
      <c r="R28" s="56"/>
      <c r="S28" s="135"/>
      <c r="T28" s="60"/>
      <c r="U28" s="60"/>
      <c r="W28" s="128"/>
      <c r="X28" s="128"/>
      <c r="Y28" s="128"/>
      <c r="Z28" s="128"/>
      <c r="AA28" s="128"/>
      <c r="AB28" s="30"/>
    </row>
    <row r="29" spans="1:29" ht="8.25" customHeight="1" x14ac:dyDescent="0.2">
      <c r="B29" s="53"/>
      <c r="C29" s="35" t="str">
        <f>VLOOKUP(メンバー表_U08リーグ用!B29,選手名簿マスター!$B$5:$F$120,2,FALSE)</f>
        <v xml:space="preserve"> </v>
      </c>
      <c r="D29" s="55" t="str">
        <f>VLOOKUP(メンバー表_U08リーグ用!$B29,選手名簿マスター!$B$5:$F$120,4,FALSE)</f>
        <v>　</v>
      </c>
      <c r="E29" s="134"/>
      <c r="F29" s="59"/>
      <c r="G29" s="59"/>
      <c r="H29" s="14"/>
      <c r="I29" s="128"/>
      <c r="J29" s="128"/>
      <c r="K29" s="128"/>
      <c r="L29" s="128"/>
      <c r="M29" s="128"/>
      <c r="N29" s="42"/>
      <c r="P29" s="73" t="str">
        <f t="shared" ref="P29" si="11">+IF(B29=0," ",B29)</f>
        <v xml:space="preserve"> </v>
      </c>
      <c r="Q29" s="35" t="str">
        <f>IFERROR(VLOOKUP(メンバー表_U08リーグ用!P29,選手名簿マスター!$B$5:$F$120,2,FALSE),"")</f>
        <v/>
      </c>
      <c r="R29" s="55" t="str">
        <f>VLOOKUP(メンバー表_U08リーグ用!$B29,選手名簿マスター!$B$5:$F$120,4,FALSE)</f>
        <v>　</v>
      </c>
      <c r="S29" s="134"/>
      <c r="T29" s="59"/>
      <c r="U29" s="59"/>
      <c r="V29" s="14"/>
      <c r="W29" s="128"/>
      <c r="X29" s="128"/>
      <c r="Y29" s="128"/>
      <c r="Z29" s="128"/>
      <c r="AA29" s="128"/>
      <c r="AB29" s="30"/>
    </row>
    <row r="30" spans="1:29" ht="15.45" customHeight="1" x14ac:dyDescent="0.2">
      <c r="A30" s="5"/>
      <c r="B30" s="54"/>
      <c r="C30" s="34" t="str">
        <f>VLOOKUP(メンバー表_U08リーグ用!B29,選手名簿マスター!$B$5:$F$120,3,FALSE)</f>
        <v>　</v>
      </c>
      <c r="D30" s="56"/>
      <c r="E30" s="135"/>
      <c r="F30" s="60"/>
      <c r="G30" s="60"/>
      <c r="I30" s="128"/>
      <c r="J30" s="128"/>
      <c r="K30" s="128"/>
      <c r="L30" s="128"/>
      <c r="M30" s="128"/>
      <c r="N30" s="42"/>
      <c r="O30" s="5"/>
      <c r="P30" s="74"/>
      <c r="Q30" s="34" t="str">
        <f>IFERROR(VLOOKUP(メンバー表_U08リーグ用!P29,選手名簿マスター!$B$5:$F$120,3,FALSE),"")</f>
        <v/>
      </c>
      <c r="R30" s="56"/>
      <c r="S30" s="135"/>
      <c r="T30" s="60"/>
      <c r="U30" s="60"/>
      <c r="W30" s="128"/>
      <c r="X30" s="128"/>
      <c r="Y30" s="128"/>
      <c r="Z30" s="128"/>
      <c r="AA30" s="128"/>
      <c r="AB30" s="30"/>
    </row>
    <row r="31" spans="1:29" ht="8.25" customHeight="1" x14ac:dyDescent="0.2">
      <c r="B31" s="53"/>
      <c r="C31" s="35" t="str">
        <f>VLOOKUP(メンバー表_U08リーグ用!B31,選手名簿マスター!$B$5:$F$120,2,FALSE)</f>
        <v xml:space="preserve"> </v>
      </c>
      <c r="D31" s="55" t="str">
        <f>VLOOKUP(メンバー表_U08リーグ用!$B31,選手名簿マスター!$B$5:$F$120,4,FALSE)</f>
        <v>　</v>
      </c>
      <c r="E31" s="134"/>
      <c r="F31" s="59"/>
      <c r="G31" s="59"/>
      <c r="H31" s="14"/>
      <c r="I31" s="128"/>
      <c r="J31" s="128"/>
      <c r="K31" s="128"/>
      <c r="L31" s="128"/>
      <c r="M31" s="128"/>
      <c r="N31" s="42"/>
      <c r="P31" s="73" t="str">
        <f t="shared" ref="P31" si="12">+IF(B31=0," ",B31)</f>
        <v xml:space="preserve"> </v>
      </c>
      <c r="Q31" s="35" t="str">
        <f>IFERROR(VLOOKUP(メンバー表_U08リーグ用!P31,選手名簿マスター!$B$5:$F$120,2,FALSE),"")</f>
        <v/>
      </c>
      <c r="R31" s="55" t="str">
        <f>VLOOKUP(メンバー表_U08リーグ用!$B31,選手名簿マスター!$B$5:$F$120,4,FALSE)</f>
        <v>　</v>
      </c>
      <c r="S31" s="134"/>
      <c r="T31" s="59"/>
      <c r="U31" s="59"/>
      <c r="V31" s="14"/>
      <c r="W31" s="128"/>
      <c r="X31" s="128"/>
      <c r="Y31" s="128"/>
      <c r="Z31" s="128"/>
      <c r="AA31" s="128"/>
      <c r="AB31" s="30"/>
    </row>
    <row r="32" spans="1:29" ht="15.45" customHeight="1" x14ac:dyDescent="0.2">
      <c r="A32" s="5"/>
      <c r="B32" s="54"/>
      <c r="C32" s="34" t="str">
        <f>VLOOKUP(メンバー表_U08リーグ用!B31,選手名簿マスター!$B$5:$F$120,3,FALSE)</f>
        <v>　</v>
      </c>
      <c r="D32" s="56"/>
      <c r="E32" s="135"/>
      <c r="F32" s="60"/>
      <c r="G32" s="60"/>
      <c r="I32" s="128"/>
      <c r="J32" s="128"/>
      <c r="K32" s="128"/>
      <c r="L32" s="128"/>
      <c r="M32" s="128"/>
      <c r="N32" s="42"/>
      <c r="O32" s="5"/>
      <c r="P32" s="74"/>
      <c r="Q32" s="34" t="str">
        <f>IFERROR(VLOOKUP(メンバー表_U08リーグ用!P31,選手名簿マスター!$B$5:$F$120,3,FALSE),"")</f>
        <v/>
      </c>
      <c r="R32" s="56"/>
      <c r="S32" s="135"/>
      <c r="T32" s="60"/>
      <c r="U32" s="60"/>
      <c r="W32" s="128"/>
      <c r="X32" s="128"/>
      <c r="Y32" s="128"/>
      <c r="Z32" s="128"/>
      <c r="AA32" s="128"/>
      <c r="AB32" s="30"/>
    </row>
    <row r="33" spans="1:28" ht="8.25" customHeight="1" x14ac:dyDescent="0.2">
      <c r="B33" s="53"/>
      <c r="C33" s="35" t="str">
        <f>VLOOKUP(メンバー表_U08リーグ用!B33,選手名簿マスター!$B$5:$F$120,2,FALSE)</f>
        <v xml:space="preserve"> </v>
      </c>
      <c r="D33" s="55" t="str">
        <f>VLOOKUP(メンバー表_U08リーグ用!$B33,選手名簿マスター!$B$5:$F$120,4,FALSE)</f>
        <v>　</v>
      </c>
      <c r="E33" s="134"/>
      <c r="F33" s="59"/>
      <c r="G33" s="59"/>
      <c r="H33" s="14"/>
      <c r="I33" s="128"/>
      <c r="J33" s="128"/>
      <c r="K33" s="128"/>
      <c r="L33" s="128"/>
      <c r="M33" s="128"/>
      <c r="N33" s="42"/>
      <c r="P33" s="73" t="str">
        <f t="shared" ref="P33" si="13">+IF(B33=0," ",B33)</f>
        <v xml:space="preserve"> </v>
      </c>
      <c r="Q33" s="35" t="str">
        <f>IFERROR(VLOOKUP(メンバー表_U08リーグ用!P33,選手名簿マスター!$B$5:$F$120,2,FALSE),"")</f>
        <v/>
      </c>
      <c r="R33" s="55" t="str">
        <f>VLOOKUP(メンバー表_U08リーグ用!$B33,選手名簿マスター!$B$5:$F$120,4,FALSE)</f>
        <v>　</v>
      </c>
      <c r="S33" s="134"/>
      <c r="T33" s="59"/>
      <c r="U33" s="59"/>
      <c r="V33" s="14"/>
      <c r="W33" s="128"/>
      <c r="X33" s="128"/>
      <c r="Y33" s="128"/>
      <c r="Z33" s="128"/>
      <c r="AA33" s="128"/>
      <c r="AB33" s="30"/>
    </row>
    <row r="34" spans="1:28" ht="15.45" customHeight="1" x14ac:dyDescent="0.2">
      <c r="A34" s="5"/>
      <c r="B34" s="54"/>
      <c r="C34" s="34" t="str">
        <f>VLOOKUP(メンバー表_U08リーグ用!B33,選手名簿マスター!$B$5:$F$120,3,FALSE)</f>
        <v>　</v>
      </c>
      <c r="D34" s="56"/>
      <c r="E34" s="135"/>
      <c r="F34" s="60"/>
      <c r="G34" s="60"/>
      <c r="I34" s="128"/>
      <c r="J34" s="128"/>
      <c r="K34" s="128"/>
      <c r="L34" s="128"/>
      <c r="M34" s="128"/>
      <c r="N34" s="42"/>
      <c r="O34" s="5"/>
      <c r="P34" s="74"/>
      <c r="Q34" s="34" t="str">
        <f>IFERROR(VLOOKUP(メンバー表_U08リーグ用!P33,選手名簿マスター!$B$5:$F$120,3,FALSE),"")</f>
        <v/>
      </c>
      <c r="R34" s="56"/>
      <c r="S34" s="135"/>
      <c r="T34" s="60"/>
      <c r="U34" s="60"/>
      <c r="W34" s="128"/>
      <c r="X34" s="128"/>
      <c r="Y34" s="128"/>
      <c r="Z34" s="128"/>
      <c r="AA34" s="128"/>
      <c r="AB34" s="30"/>
    </row>
    <row r="35" spans="1:28" ht="8.25" customHeight="1" x14ac:dyDescent="0.2">
      <c r="B35" s="53"/>
      <c r="C35" s="35" t="str">
        <f>VLOOKUP(メンバー表_U08リーグ用!B35,選手名簿マスター!$B$5:$F$120,2,FALSE)</f>
        <v xml:space="preserve"> </v>
      </c>
      <c r="D35" s="55" t="str">
        <f>VLOOKUP(メンバー表_U08リーグ用!$B35,選手名簿マスター!$B$5:$F$120,4,FALSE)</f>
        <v>　</v>
      </c>
      <c r="E35" s="134"/>
      <c r="F35" s="59"/>
      <c r="G35" s="59"/>
      <c r="H35" s="14"/>
      <c r="I35" s="128"/>
      <c r="J35" s="128"/>
      <c r="K35" s="128"/>
      <c r="L35" s="128"/>
      <c r="M35" s="128"/>
      <c r="N35" s="42"/>
      <c r="P35" s="73" t="str">
        <f t="shared" ref="P35" si="14">+IF(B35=0," ",B35)</f>
        <v xml:space="preserve"> </v>
      </c>
      <c r="Q35" s="35" t="str">
        <f>IFERROR(VLOOKUP(メンバー表_U08リーグ用!P35,選手名簿マスター!$B$5:$F$120,2,FALSE),"")</f>
        <v/>
      </c>
      <c r="R35" s="55" t="str">
        <f>VLOOKUP(メンバー表_U08リーグ用!$B35,選手名簿マスター!$B$5:$F$120,4,FALSE)</f>
        <v>　</v>
      </c>
      <c r="S35" s="134"/>
      <c r="T35" s="59"/>
      <c r="U35" s="59"/>
      <c r="V35" s="14"/>
      <c r="W35" s="128"/>
      <c r="X35" s="128"/>
      <c r="Y35" s="128"/>
      <c r="Z35" s="128"/>
      <c r="AA35" s="128"/>
      <c r="AB35" s="30"/>
    </row>
    <row r="36" spans="1:28" ht="15.45" customHeight="1" x14ac:dyDescent="0.2">
      <c r="A36" s="5"/>
      <c r="B36" s="54"/>
      <c r="C36" s="34" t="str">
        <f>VLOOKUP(メンバー表_U08リーグ用!B35,選手名簿マスター!$B$5:$F$120,3,FALSE)</f>
        <v>　</v>
      </c>
      <c r="D36" s="56"/>
      <c r="E36" s="135"/>
      <c r="F36" s="60"/>
      <c r="G36" s="60"/>
      <c r="I36" s="128"/>
      <c r="J36" s="128"/>
      <c r="K36" s="128"/>
      <c r="L36" s="128"/>
      <c r="M36" s="128"/>
      <c r="N36" s="42"/>
      <c r="O36" s="5"/>
      <c r="P36" s="74"/>
      <c r="Q36" s="34" t="str">
        <f>IFERROR(VLOOKUP(メンバー表_U08リーグ用!P35,選手名簿マスター!$B$5:$F$120,3,FALSE),"")</f>
        <v/>
      </c>
      <c r="R36" s="56"/>
      <c r="S36" s="135"/>
      <c r="T36" s="60"/>
      <c r="U36" s="60"/>
      <c r="W36" s="128"/>
      <c r="X36" s="128"/>
      <c r="Y36" s="128"/>
      <c r="Z36" s="128"/>
      <c r="AA36" s="128"/>
      <c r="AB36" s="30"/>
    </row>
    <row r="37" spans="1:28" ht="8.25" customHeight="1" x14ac:dyDescent="0.2">
      <c r="B37" s="53"/>
      <c r="C37" s="35" t="str">
        <f>VLOOKUP(メンバー表_U08リーグ用!B37,選手名簿マスター!$B$5:$F$120,2,FALSE)</f>
        <v xml:space="preserve"> </v>
      </c>
      <c r="D37" s="55" t="str">
        <f>VLOOKUP(メンバー表_U08リーグ用!$B37,選手名簿マスター!$B$5:$F$120,4,FALSE)</f>
        <v>　</v>
      </c>
      <c r="E37" s="134"/>
      <c r="F37" s="59"/>
      <c r="G37" s="59"/>
      <c r="H37" s="14"/>
      <c r="I37" s="128"/>
      <c r="J37" s="128"/>
      <c r="K37" s="128"/>
      <c r="L37" s="128"/>
      <c r="M37" s="128"/>
      <c r="N37" s="42"/>
      <c r="P37" s="73" t="str">
        <f t="shared" ref="P37" si="15">+IF(B37=0," ",B37)</f>
        <v xml:space="preserve"> </v>
      </c>
      <c r="Q37" s="35" t="str">
        <f>IFERROR(VLOOKUP(メンバー表_U08リーグ用!P37,選手名簿マスター!$B$5:$F$120,2,FALSE),"")</f>
        <v/>
      </c>
      <c r="R37" s="55" t="str">
        <f>VLOOKUP(メンバー表_U08リーグ用!$B37,選手名簿マスター!$B$5:$F$120,4,FALSE)</f>
        <v>　</v>
      </c>
      <c r="S37" s="134"/>
      <c r="T37" s="59"/>
      <c r="U37" s="59"/>
      <c r="V37" s="14"/>
      <c r="W37" s="128"/>
      <c r="X37" s="128"/>
      <c r="Y37" s="128"/>
      <c r="Z37" s="128"/>
      <c r="AA37" s="128"/>
      <c r="AB37" s="30"/>
    </row>
    <row r="38" spans="1:28" ht="15.45" customHeight="1" x14ac:dyDescent="0.2">
      <c r="A38" s="5"/>
      <c r="B38" s="54"/>
      <c r="C38" s="34" t="str">
        <f>VLOOKUP(メンバー表_U08リーグ用!B37,選手名簿マスター!$B$5:$F$120,3,FALSE)</f>
        <v>　</v>
      </c>
      <c r="D38" s="56"/>
      <c r="E38" s="135"/>
      <c r="F38" s="60"/>
      <c r="G38" s="60"/>
      <c r="I38" s="128"/>
      <c r="J38" s="128"/>
      <c r="K38" s="128"/>
      <c r="L38" s="128"/>
      <c r="M38" s="128"/>
      <c r="N38" s="42"/>
      <c r="O38" s="5"/>
      <c r="P38" s="74"/>
      <c r="Q38" s="34" t="str">
        <f>IFERROR(VLOOKUP(メンバー表_U08リーグ用!P37,選手名簿マスター!$B$5:$F$120,3,FALSE),"")</f>
        <v/>
      </c>
      <c r="R38" s="56"/>
      <c r="S38" s="135"/>
      <c r="T38" s="60"/>
      <c r="U38" s="60"/>
      <c r="W38" s="128"/>
      <c r="X38" s="128"/>
      <c r="Y38" s="128"/>
      <c r="Z38" s="128"/>
      <c r="AA38" s="128"/>
      <c r="AB38" s="30"/>
    </row>
    <row r="39" spans="1:28" ht="8.25" customHeight="1" x14ac:dyDescent="0.2">
      <c r="B39" s="53"/>
      <c r="C39" s="35" t="str">
        <f>VLOOKUP(メンバー表_U08リーグ用!B39,選手名簿マスター!$B$5:$F$120,2,FALSE)</f>
        <v xml:space="preserve"> </v>
      </c>
      <c r="D39" s="55" t="str">
        <f>VLOOKUP(メンバー表_U08リーグ用!$B39,選手名簿マスター!$B$5:$F$120,4,FALSE)</f>
        <v>　</v>
      </c>
      <c r="E39" s="134"/>
      <c r="F39" s="59"/>
      <c r="G39" s="59"/>
      <c r="H39" s="14"/>
      <c r="I39" s="128"/>
      <c r="J39" s="128"/>
      <c r="K39" s="128"/>
      <c r="L39" s="128"/>
      <c r="M39" s="128"/>
      <c r="N39" s="42"/>
      <c r="P39" s="73" t="str">
        <f t="shared" ref="P39" si="16">+IF(B39=0," ",B39)</f>
        <v xml:space="preserve"> </v>
      </c>
      <c r="Q39" s="35" t="str">
        <f>IFERROR(VLOOKUP(メンバー表_U08リーグ用!P39,選手名簿マスター!$B$5:$F$120,2,FALSE),"")</f>
        <v/>
      </c>
      <c r="R39" s="55" t="str">
        <f>VLOOKUP(メンバー表_U08リーグ用!$B39,選手名簿マスター!$B$5:$F$120,4,FALSE)</f>
        <v>　</v>
      </c>
      <c r="S39" s="134"/>
      <c r="T39" s="59"/>
      <c r="U39" s="59"/>
      <c r="V39" s="14"/>
      <c r="W39" s="128"/>
      <c r="X39" s="128"/>
      <c r="Y39" s="128"/>
      <c r="Z39" s="128"/>
      <c r="AA39" s="128"/>
      <c r="AB39" s="30"/>
    </row>
    <row r="40" spans="1:28" ht="15.45" customHeight="1" x14ac:dyDescent="0.2">
      <c r="A40" s="5"/>
      <c r="B40" s="54"/>
      <c r="C40" s="34" t="str">
        <f>VLOOKUP(メンバー表_U08リーグ用!B39,選手名簿マスター!$B$5:$F$120,3,FALSE)</f>
        <v>　</v>
      </c>
      <c r="D40" s="56"/>
      <c r="E40" s="135"/>
      <c r="F40" s="60"/>
      <c r="G40" s="60"/>
      <c r="I40" s="128"/>
      <c r="J40" s="128"/>
      <c r="K40" s="128"/>
      <c r="L40" s="128"/>
      <c r="M40" s="128"/>
      <c r="N40" s="42"/>
      <c r="O40" s="5"/>
      <c r="P40" s="74"/>
      <c r="Q40" s="34" t="str">
        <f>IFERROR(VLOOKUP(メンバー表_U08リーグ用!P39,選手名簿マスター!$B$5:$F$120,3,FALSE),"")</f>
        <v/>
      </c>
      <c r="R40" s="56"/>
      <c r="S40" s="135"/>
      <c r="T40" s="60"/>
      <c r="U40" s="60"/>
      <c r="W40" s="128"/>
      <c r="X40" s="128"/>
      <c r="Y40" s="128"/>
      <c r="Z40" s="128"/>
      <c r="AA40" s="128"/>
      <c r="AB40" s="30"/>
    </row>
    <row r="41" spans="1:28" ht="8.25" customHeight="1" x14ac:dyDescent="0.2">
      <c r="B41" s="53"/>
      <c r="C41" s="35" t="str">
        <f>VLOOKUP(メンバー表_U08リーグ用!B41,選手名簿マスター!$B$5:$F$120,2,FALSE)</f>
        <v xml:space="preserve"> </v>
      </c>
      <c r="D41" s="55" t="str">
        <f>VLOOKUP(メンバー表_U08リーグ用!$B41,選手名簿マスター!$B$5:$F$120,4,FALSE)</f>
        <v>　</v>
      </c>
      <c r="E41" s="134"/>
      <c r="F41" s="59"/>
      <c r="G41" s="59"/>
      <c r="H41" s="14"/>
      <c r="I41" s="99"/>
      <c r="J41" s="100"/>
      <c r="K41" s="100"/>
      <c r="L41" s="100"/>
      <c r="M41" s="100"/>
      <c r="N41" s="43"/>
      <c r="P41" s="73" t="str">
        <f t="shared" ref="P41" si="17">+IF(B41=0," ",B41)</f>
        <v xml:space="preserve"> </v>
      </c>
      <c r="Q41" s="35" t="str">
        <f>IFERROR(VLOOKUP(メンバー表_U08リーグ用!P41,選手名簿マスター!$B$5:$F$120,2,FALSE),"")</f>
        <v/>
      </c>
      <c r="R41" s="55" t="str">
        <f>VLOOKUP(メンバー表_U08リーグ用!$B41,選手名簿マスター!$B$5:$F$120,4,FALSE)</f>
        <v>　</v>
      </c>
      <c r="S41" s="134"/>
      <c r="T41" s="59"/>
      <c r="U41" s="59"/>
      <c r="V41" s="14"/>
      <c r="W41" s="99"/>
      <c r="X41" s="100"/>
      <c r="Y41" s="100"/>
      <c r="Z41" s="100"/>
      <c r="AA41" s="100"/>
      <c r="AB41" s="109"/>
    </row>
    <row r="42" spans="1:28" ht="15.45" customHeight="1" x14ac:dyDescent="0.2">
      <c r="A42" s="5"/>
      <c r="B42" s="54"/>
      <c r="C42" s="34" t="str">
        <f>VLOOKUP(メンバー表_U08リーグ用!B41,選手名簿マスター!$B$5:$F$120,3,FALSE)</f>
        <v>　</v>
      </c>
      <c r="D42" s="56"/>
      <c r="E42" s="135"/>
      <c r="F42" s="60"/>
      <c r="G42" s="60"/>
      <c r="I42" s="100"/>
      <c r="J42" s="100"/>
      <c r="K42" s="100"/>
      <c r="L42" s="100"/>
      <c r="M42" s="100"/>
      <c r="N42" s="43"/>
      <c r="O42" s="5"/>
      <c r="P42" s="74"/>
      <c r="Q42" s="34" t="str">
        <f>IFERROR(VLOOKUP(メンバー表_U08リーグ用!P41,選手名簿マスター!$B$5:$F$120,3,FALSE),"")</f>
        <v/>
      </c>
      <c r="R42" s="56"/>
      <c r="S42" s="135"/>
      <c r="T42" s="60"/>
      <c r="U42" s="60"/>
      <c r="W42" s="100"/>
      <c r="X42" s="100"/>
      <c r="Y42" s="100"/>
      <c r="Z42" s="100"/>
      <c r="AA42" s="100"/>
      <c r="AB42" s="109"/>
    </row>
    <row r="43" spans="1:28" ht="8.25" customHeight="1" x14ac:dyDescent="0.2">
      <c r="B43" s="53"/>
      <c r="C43" s="35" t="str">
        <f>VLOOKUP(メンバー表_U08リーグ用!B43,選手名簿マスター!$B$5:$F$120,2,FALSE)</f>
        <v xml:space="preserve"> </v>
      </c>
      <c r="D43" s="55" t="str">
        <f>VLOOKUP(メンバー表_U08リーグ用!$B43,選手名簿マスター!$B$5:$F$120,4,FALSE)</f>
        <v>　</v>
      </c>
      <c r="E43" s="134"/>
      <c r="F43" s="59"/>
      <c r="G43" s="59"/>
      <c r="H43" s="14"/>
      <c r="I43" s="105"/>
      <c r="J43" s="105"/>
      <c r="K43" s="107"/>
      <c r="L43" s="94"/>
      <c r="M43" s="96"/>
      <c r="P43" s="73" t="str">
        <f t="shared" ref="P43" si="18">+IF(B43=0," ",B43)</f>
        <v xml:space="preserve"> </v>
      </c>
      <c r="Q43" s="35" t="str">
        <f>IFERROR(VLOOKUP(メンバー表_U08リーグ用!P43,選手名簿マスター!$B$5:$F$120,2,FALSE),"")</f>
        <v/>
      </c>
      <c r="R43" s="55" t="str">
        <f>VLOOKUP(メンバー表_U08リーグ用!$B43,選手名簿マスター!$B$5:$F$120,4,FALSE)</f>
        <v>　</v>
      </c>
      <c r="S43" s="134"/>
      <c r="T43" s="59"/>
      <c r="U43" s="59"/>
      <c r="V43" s="14"/>
      <c r="W43" s="105"/>
      <c r="X43" s="105"/>
      <c r="Y43" s="107"/>
      <c r="Z43" s="94"/>
      <c r="AA43" s="96"/>
      <c r="AB43" s="79"/>
    </row>
    <row r="44" spans="1:28" ht="15.45" customHeight="1" x14ac:dyDescent="0.2">
      <c r="A44" s="5"/>
      <c r="B44" s="54"/>
      <c r="C44" s="34" t="str">
        <f>VLOOKUP(メンバー表_U08リーグ用!B43,選手名簿マスター!$B$5:$F$120,3,FALSE)</f>
        <v>　</v>
      </c>
      <c r="D44" s="56"/>
      <c r="E44" s="135"/>
      <c r="F44" s="60"/>
      <c r="G44" s="60"/>
      <c r="I44" s="106"/>
      <c r="J44" s="106"/>
      <c r="K44" s="79"/>
      <c r="L44" s="95"/>
      <c r="M44" s="96"/>
      <c r="O44" s="5"/>
      <c r="P44" s="74"/>
      <c r="Q44" s="34" t="str">
        <f>IFERROR(VLOOKUP(メンバー表_U08リーグ用!P43,選手名簿マスター!$B$5:$F$120,3,FALSE),"")</f>
        <v/>
      </c>
      <c r="R44" s="56"/>
      <c r="S44" s="135"/>
      <c r="T44" s="60"/>
      <c r="U44" s="60"/>
      <c r="W44" s="106"/>
      <c r="X44" s="106"/>
      <c r="Y44" s="79"/>
      <c r="Z44" s="95"/>
      <c r="AA44" s="96"/>
      <c r="AB44" s="79"/>
    </row>
    <row r="45" spans="1:28" ht="8.25" customHeight="1" x14ac:dyDescent="0.2">
      <c r="B45" s="53"/>
      <c r="C45" s="35" t="str">
        <f>VLOOKUP(メンバー表_U08リーグ用!B45,選手名簿マスター!$B$5:$F$120,2,FALSE)</f>
        <v xml:space="preserve"> </v>
      </c>
      <c r="D45" s="55" t="str">
        <f>VLOOKUP(メンバー表_U08リーグ用!$B45,選手名簿マスター!$B$5:$F$120,4,FALSE)</f>
        <v>　</v>
      </c>
      <c r="E45" s="134"/>
      <c r="F45" s="59"/>
      <c r="G45" s="59"/>
      <c r="H45" s="14"/>
      <c r="I45" s="105"/>
      <c r="J45" s="105"/>
      <c r="K45" s="107"/>
      <c r="L45" s="108"/>
      <c r="M45" s="79"/>
      <c r="P45" s="73" t="str">
        <f t="shared" ref="P45" si="19">+IF(B45=0," ",B45)</f>
        <v xml:space="preserve"> </v>
      </c>
      <c r="Q45" s="35" t="str">
        <f>IFERROR(VLOOKUP(メンバー表_U08リーグ用!P45,選手名簿マスター!$B$5:$F$120,2,FALSE),"")</f>
        <v/>
      </c>
      <c r="R45" s="55" t="str">
        <f>VLOOKUP(メンバー表_U08リーグ用!$B45,選手名簿マスター!$B$5:$F$120,4,FALSE)</f>
        <v>　</v>
      </c>
      <c r="S45" s="134"/>
      <c r="T45" s="59"/>
      <c r="U45" s="59"/>
      <c r="V45" s="14"/>
      <c r="W45" s="105"/>
      <c r="X45" s="105"/>
      <c r="Y45" s="107"/>
      <c r="Z45" s="108"/>
      <c r="AA45" s="79"/>
      <c r="AB45" s="79"/>
    </row>
    <row r="46" spans="1:28" ht="15.45" customHeight="1" x14ac:dyDescent="0.2">
      <c r="A46" s="5"/>
      <c r="B46" s="54"/>
      <c r="C46" s="34" t="str">
        <f>VLOOKUP(メンバー表_U08リーグ用!B45,選手名簿マスター!$B$5:$F$120,3,FALSE)</f>
        <v>　</v>
      </c>
      <c r="D46" s="56"/>
      <c r="E46" s="135"/>
      <c r="F46" s="60"/>
      <c r="G46" s="60"/>
      <c r="I46" s="106"/>
      <c r="J46" s="106"/>
      <c r="K46" s="79"/>
      <c r="L46" s="79"/>
      <c r="M46" s="79"/>
      <c r="O46" s="5"/>
      <c r="P46" s="74"/>
      <c r="Q46" s="34" t="str">
        <f>IFERROR(VLOOKUP(メンバー表_U08リーグ用!P45,選手名簿マスター!$B$5:$F$120,3,FALSE),"")</f>
        <v/>
      </c>
      <c r="R46" s="56"/>
      <c r="S46" s="135"/>
      <c r="T46" s="60"/>
      <c r="U46" s="60"/>
      <c r="W46" s="106"/>
      <c r="X46" s="106"/>
      <c r="Y46" s="79"/>
      <c r="Z46" s="79"/>
      <c r="AA46" s="79"/>
      <c r="AB46" s="79"/>
    </row>
    <row r="47" spans="1:28" ht="8.25" customHeight="1" x14ac:dyDescent="0.2">
      <c r="B47" s="53"/>
      <c r="C47" s="35" t="str">
        <f>VLOOKUP(メンバー表_U08リーグ用!B47,選手名簿マスター!$B$5:$F$120,2,FALSE)</f>
        <v xml:space="preserve"> </v>
      </c>
      <c r="D47" s="55" t="str">
        <f>VLOOKUP(メンバー表_U08リーグ用!$B47,選手名簿マスター!$B$5:$F$120,4,FALSE)</f>
        <v>　</v>
      </c>
      <c r="E47" s="134"/>
      <c r="F47" s="59"/>
      <c r="G47" s="59"/>
      <c r="H47" s="14"/>
      <c r="I47" s="105"/>
      <c r="J47" s="106"/>
      <c r="K47" s="106"/>
      <c r="L47" s="106"/>
      <c r="M47" s="106"/>
      <c r="N47" s="44"/>
      <c r="P47" s="73" t="str">
        <f t="shared" ref="P47" si="20">+IF(B47=0," ",B47)</f>
        <v xml:space="preserve"> </v>
      </c>
      <c r="Q47" s="35" t="str">
        <f>IFERROR(VLOOKUP(メンバー表_U08リーグ用!P47,選手名簿マスター!$B$5:$F$120,2,FALSE),"")</f>
        <v/>
      </c>
      <c r="R47" s="55" t="str">
        <f>VLOOKUP(メンバー表_U08リーグ用!$B47,選手名簿マスター!$B$5:$F$120,4,FALSE)</f>
        <v>　</v>
      </c>
      <c r="S47" s="134"/>
      <c r="T47" s="59"/>
      <c r="U47" s="59"/>
      <c r="V47" s="114"/>
      <c r="W47" s="106"/>
      <c r="X47" s="106"/>
      <c r="Y47" s="106"/>
      <c r="Z47" s="106"/>
      <c r="AA47" s="106"/>
      <c r="AB47" s="106"/>
    </row>
    <row r="48" spans="1:28" ht="15.45" customHeight="1" x14ac:dyDescent="0.2">
      <c r="A48" s="5"/>
      <c r="B48" s="54"/>
      <c r="C48" s="34" t="str">
        <f>VLOOKUP(メンバー表_U08リーグ用!B47,選手名簿マスター!$B$5:$F$120,3,FALSE)</f>
        <v>　</v>
      </c>
      <c r="D48" s="56"/>
      <c r="E48" s="135"/>
      <c r="F48" s="60"/>
      <c r="G48" s="60"/>
      <c r="I48" s="106"/>
      <c r="J48" s="106"/>
      <c r="K48" s="106"/>
      <c r="L48" s="106"/>
      <c r="M48" s="106"/>
      <c r="N48" s="44"/>
      <c r="O48" s="5"/>
      <c r="P48" s="74"/>
      <c r="Q48" s="34" t="str">
        <f>IFERROR(VLOOKUP(メンバー表_U08リーグ用!P47,選手名簿マスター!$B$5:$F$120,3,FALSE),"")</f>
        <v/>
      </c>
      <c r="R48" s="56"/>
      <c r="S48" s="135"/>
      <c r="T48" s="60"/>
      <c r="U48" s="60"/>
      <c r="V48" s="115"/>
      <c r="W48" s="106"/>
      <c r="X48" s="106"/>
      <c r="Y48" s="106"/>
      <c r="Z48" s="106"/>
      <c r="AA48" s="106"/>
      <c r="AB48" s="106"/>
    </row>
    <row r="55" spans="11:25" x14ac:dyDescent="0.2">
      <c r="K55" s="30"/>
      <c r="Y55" s="30"/>
    </row>
  </sheetData>
  <sheetProtection algorithmName="SHA-512" hashValue="16ljh72g9CRR5jSiPKd5f3MVdt01Q+A+vMVa2ezs2rbas8+26y/SkgWaOXUih1MA+pg4HziQT8VsyDMnhHXASw==" saltValue="NM8q0vK2htjzSTTVOfxL0Q==" spinCount="100000" sheet="1" selectLockedCells="1"/>
  <mergeCells count="284">
    <mergeCell ref="G5:G6"/>
    <mergeCell ref="I5:L6"/>
    <mergeCell ref="P5:P6"/>
    <mergeCell ref="Q3:Q4"/>
    <mergeCell ref="R3:R4"/>
    <mergeCell ref="W3:X4"/>
    <mergeCell ref="Y3:Z4"/>
    <mergeCell ref="B5:B6"/>
    <mergeCell ref="D5:D6"/>
    <mergeCell ref="E5:E6"/>
    <mergeCell ref="F5:F6"/>
    <mergeCell ref="B3:B4"/>
    <mergeCell ref="C3:C4"/>
    <mergeCell ref="D3:D4"/>
    <mergeCell ref="I3:J4"/>
    <mergeCell ref="K3:L4"/>
    <mergeCell ref="P3:P4"/>
    <mergeCell ref="T5:T6"/>
    <mergeCell ref="U5:U6"/>
    <mergeCell ref="W5:Z6"/>
    <mergeCell ref="R5:R6"/>
    <mergeCell ref="S5:S6"/>
    <mergeCell ref="Y7:Z8"/>
    <mergeCell ref="B9:B10"/>
    <mergeCell ref="D9:D10"/>
    <mergeCell ref="E9:E10"/>
    <mergeCell ref="F9:F10"/>
    <mergeCell ref="G9:G10"/>
    <mergeCell ref="I9:J10"/>
    <mergeCell ref="K7:L8"/>
    <mergeCell ref="P7:P8"/>
    <mergeCell ref="R7:R8"/>
    <mergeCell ref="S7:S8"/>
    <mergeCell ref="T7:T8"/>
    <mergeCell ref="U9:U10"/>
    <mergeCell ref="W9:X10"/>
    <mergeCell ref="Y9:Z10"/>
    <mergeCell ref="S9:S10"/>
    <mergeCell ref="T9:T10"/>
    <mergeCell ref="B7:B8"/>
    <mergeCell ref="D7:D8"/>
    <mergeCell ref="E7:E8"/>
    <mergeCell ref="F7:F8"/>
    <mergeCell ref="G7:G8"/>
    <mergeCell ref="I7:J8"/>
    <mergeCell ref="E11:E12"/>
    <mergeCell ref="F11:F12"/>
    <mergeCell ref="G11:G12"/>
    <mergeCell ref="I11:J12"/>
    <mergeCell ref="K9:L10"/>
    <mergeCell ref="P9:P10"/>
    <mergeCell ref="R9:R10"/>
    <mergeCell ref="U7:U8"/>
    <mergeCell ref="W7:X8"/>
    <mergeCell ref="J15:K16"/>
    <mergeCell ref="L15:L16"/>
    <mergeCell ref="P13:P14"/>
    <mergeCell ref="U11:U12"/>
    <mergeCell ref="W11:X12"/>
    <mergeCell ref="Y11:Z12"/>
    <mergeCell ref="B13:B14"/>
    <mergeCell ref="D13:D14"/>
    <mergeCell ref="E13:E14"/>
    <mergeCell ref="F13:F14"/>
    <mergeCell ref="G13:G14"/>
    <mergeCell ref="I13:L14"/>
    <mergeCell ref="K11:L12"/>
    <mergeCell ref="P11:P12"/>
    <mergeCell ref="R11:R12"/>
    <mergeCell ref="S11:S12"/>
    <mergeCell ref="T11:T12"/>
    <mergeCell ref="W13:Z14"/>
    <mergeCell ref="R13:R14"/>
    <mergeCell ref="S13:S14"/>
    <mergeCell ref="T13:T14"/>
    <mergeCell ref="U13:U14"/>
    <mergeCell ref="B11:B12"/>
    <mergeCell ref="D11:D12"/>
    <mergeCell ref="P17:P18"/>
    <mergeCell ref="R17:R18"/>
    <mergeCell ref="S17:S18"/>
    <mergeCell ref="T17:T18"/>
    <mergeCell ref="U17:U18"/>
    <mergeCell ref="W15:W16"/>
    <mergeCell ref="X15:Y16"/>
    <mergeCell ref="Z15:Z16"/>
    <mergeCell ref="B17:B18"/>
    <mergeCell ref="D17:D18"/>
    <mergeCell ref="E17:E18"/>
    <mergeCell ref="F17:F18"/>
    <mergeCell ref="G17:G18"/>
    <mergeCell ref="P15:P16"/>
    <mergeCell ref="R15:R16"/>
    <mergeCell ref="S15:S16"/>
    <mergeCell ref="T15:T16"/>
    <mergeCell ref="U15:U16"/>
    <mergeCell ref="B15:B16"/>
    <mergeCell ref="D15:D16"/>
    <mergeCell ref="E15:E16"/>
    <mergeCell ref="F15:F16"/>
    <mergeCell ref="G15:G16"/>
    <mergeCell ref="I15:I16"/>
    <mergeCell ref="S19:S20"/>
    <mergeCell ref="T19:T20"/>
    <mergeCell ref="U19:U20"/>
    <mergeCell ref="B21:B22"/>
    <mergeCell ref="D21:D22"/>
    <mergeCell ref="E21:E22"/>
    <mergeCell ref="F21:F22"/>
    <mergeCell ref="B19:B20"/>
    <mergeCell ref="D19:D20"/>
    <mergeCell ref="E19:E20"/>
    <mergeCell ref="F19:F20"/>
    <mergeCell ref="G19:G20"/>
    <mergeCell ref="P19:P20"/>
    <mergeCell ref="R19:R20"/>
    <mergeCell ref="P23:P24"/>
    <mergeCell ref="R23:R24"/>
    <mergeCell ref="S23:S24"/>
    <mergeCell ref="T23:T24"/>
    <mergeCell ref="U23:U24"/>
    <mergeCell ref="T21:T22"/>
    <mergeCell ref="U21:U22"/>
    <mergeCell ref="B23:B24"/>
    <mergeCell ref="D23:D24"/>
    <mergeCell ref="E23:E24"/>
    <mergeCell ref="F23:F24"/>
    <mergeCell ref="G23:G24"/>
    <mergeCell ref="G21:G22"/>
    <mergeCell ref="P21:P22"/>
    <mergeCell ref="R21:R22"/>
    <mergeCell ref="S21:S22"/>
    <mergeCell ref="S25:S26"/>
    <mergeCell ref="T25:T26"/>
    <mergeCell ref="U25:U26"/>
    <mergeCell ref="B27:B28"/>
    <mergeCell ref="D27:D28"/>
    <mergeCell ref="E27:E28"/>
    <mergeCell ref="F27:F28"/>
    <mergeCell ref="B25:B26"/>
    <mergeCell ref="D25:D26"/>
    <mergeCell ref="E25:E26"/>
    <mergeCell ref="F25:F26"/>
    <mergeCell ref="G25:G26"/>
    <mergeCell ref="P25:P26"/>
    <mergeCell ref="R25:R26"/>
    <mergeCell ref="P29:P30"/>
    <mergeCell ref="R29:R30"/>
    <mergeCell ref="S29:S30"/>
    <mergeCell ref="T29:T30"/>
    <mergeCell ref="U29:U30"/>
    <mergeCell ref="T27:T28"/>
    <mergeCell ref="U27:U28"/>
    <mergeCell ref="B29:B30"/>
    <mergeCell ref="D29:D30"/>
    <mergeCell ref="E29:E30"/>
    <mergeCell ref="F29:F30"/>
    <mergeCell ref="G29:G30"/>
    <mergeCell ref="G27:G28"/>
    <mergeCell ref="P27:P28"/>
    <mergeCell ref="R27:R28"/>
    <mergeCell ref="S27:S28"/>
    <mergeCell ref="S31:S32"/>
    <mergeCell ref="T31:T32"/>
    <mergeCell ref="U31:U32"/>
    <mergeCell ref="B33:B34"/>
    <mergeCell ref="D33:D34"/>
    <mergeCell ref="E33:E34"/>
    <mergeCell ref="F33:F34"/>
    <mergeCell ref="B31:B32"/>
    <mergeCell ref="D31:D32"/>
    <mergeCell ref="E31:E32"/>
    <mergeCell ref="F31:F32"/>
    <mergeCell ref="G31:G32"/>
    <mergeCell ref="P31:P32"/>
    <mergeCell ref="R31:R32"/>
    <mergeCell ref="B35:B36"/>
    <mergeCell ref="D35:D36"/>
    <mergeCell ref="E35:E36"/>
    <mergeCell ref="F35:F36"/>
    <mergeCell ref="G35:G36"/>
    <mergeCell ref="G33:G34"/>
    <mergeCell ref="P33:P34"/>
    <mergeCell ref="R33:R34"/>
    <mergeCell ref="S33:S34"/>
    <mergeCell ref="G37:G38"/>
    <mergeCell ref="P37:P38"/>
    <mergeCell ref="R37:R38"/>
    <mergeCell ref="P35:P36"/>
    <mergeCell ref="R35:R36"/>
    <mergeCell ref="S35:S36"/>
    <mergeCell ref="T35:T36"/>
    <mergeCell ref="U35:U36"/>
    <mergeCell ref="T33:T34"/>
    <mergeCell ref="U33:U34"/>
    <mergeCell ref="T39:T40"/>
    <mergeCell ref="U39:U40"/>
    <mergeCell ref="B41:B42"/>
    <mergeCell ref="D41:D42"/>
    <mergeCell ref="E41:E42"/>
    <mergeCell ref="F41:F42"/>
    <mergeCell ref="G41:G42"/>
    <mergeCell ref="I41:M42"/>
    <mergeCell ref="G39:G40"/>
    <mergeCell ref="P39:P40"/>
    <mergeCell ref="R39:R40"/>
    <mergeCell ref="S39:S40"/>
    <mergeCell ref="I17:M40"/>
    <mergeCell ref="S37:S38"/>
    <mergeCell ref="T37:T38"/>
    <mergeCell ref="U37:U38"/>
    <mergeCell ref="B39:B40"/>
    <mergeCell ref="D39:D40"/>
    <mergeCell ref="E39:E40"/>
    <mergeCell ref="F39:F40"/>
    <mergeCell ref="B37:B38"/>
    <mergeCell ref="D37:D38"/>
    <mergeCell ref="E37:E38"/>
    <mergeCell ref="F37:F38"/>
    <mergeCell ref="Z43:Z44"/>
    <mergeCell ref="L43:L44"/>
    <mergeCell ref="M43:M44"/>
    <mergeCell ref="P43:P44"/>
    <mergeCell ref="R43:R44"/>
    <mergeCell ref="S43:S44"/>
    <mergeCell ref="W41:AB42"/>
    <mergeCell ref="B43:B44"/>
    <mergeCell ref="D43:D44"/>
    <mergeCell ref="E43:E44"/>
    <mergeCell ref="F43:F44"/>
    <mergeCell ref="G43:G44"/>
    <mergeCell ref="I43:I44"/>
    <mergeCell ref="J43:J44"/>
    <mergeCell ref="K43:K44"/>
    <mergeCell ref="P41:P42"/>
    <mergeCell ref="R41:R42"/>
    <mergeCell ref="S41:S42"/>
    <mergeCell ref="T41:T42"/>
    <mergeCell ref="U41:U42"/>
    <mergeCell ref="B47:B48"/>
    <mergeCell ref="D47:D48"/>
    <mergeCell ref="E47:E48"/>
    <mergeCell ref="F47:F48"/>
    <mergeCell ref="G47:G48"/>
    <mergeCell ref="I47:M48"/>
    <mergeCell ref="P47:P48"/>
    <mergeCell ref="S45:S46"/>
    <mergeCell ref="T45:T46"/>
    <mergeCell ref="K45:K46"/>
    <mergeCell ref="L45:L46"/>
    <mergeCell ref="M45:M46"/>
    <mergeCell ref="P45:P46"/>
    <mergeCell ref="R45:R46"/>
    <mergeCell ref="B45:B46"/>
    <mergeCell ref="D45:D46"/>
    <mergeCell ref="E45:E46"/>
    <mergeCell ref="F45:F46"/>
    <mergeCell ref="G45:G46"/>
    <mergeCell ref="I45:I46"/>
    <mergeCell ref="J45:J46"/>
    <mergeCell ref="AA45:AA46"/>
    <mergeCell ref="W17:AA40"/>
    <mergeCell ref="C1:G2"/>
    <mergeCell ref="Q1:U2"/>
    <mergeCell ref="I1:J2"/>
    <mergeCell ref="W1:X2"/>
    <mergeCell ref="R47:R48"/>
    <mergeCell ref="S47:S48"/>
    <mergeCell ref="T47:T48"/>
    <mergeCell ref="U47:U48"/>
    <mergeCell ref="V47:AB48"/>
    <mergeCell ref="Z45:Z46"/>
    <mergeCell ref="AB45:AB46"/>
    <mergeCell ref="U45:U46"/>
    <mergeCell ref="W45:W46"/>
    <mergeCell ref="X45:X46"/>
    <mergeCell ref="Y45:Y46"/>
    <mergeCell ref="AA43:AA44"/>
    <mergeCell ref="AB43:AB44"/>
    <mergeCell ref="T43:T44"/>
    <mergeCell ref="U43:U44"/>
    <mergeCell ref="W43:W44"/>
    <mergeCell ref="X43:X44"/>
    <mergeCell ref="Y43:Y44"/>
  </mergeCells>
  <phoneticPr fontId="2"/>
  <printOptions horizontalCentered="1" verticalCentered="1"/>
  <pageMargins left="0" right="0" top="0.19685039370078741" bottom="0.19685039370078741" header="0.11811023622047245" footer="0.19685039370078741"/>
  <pageSetup paperSize="9" orientation="landscape" horizontalDpi="4294967293" vertic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49CF-74F3-4715-ADBC-EB1D71E87ED8}">
  <sheetPr>
    <pageSetUpPr fitToPage="1"/>
  </sheetPr>
  <dimension ref="A1:AC55"/>
  <sheetViews>
    <sheetView showGridLines="0" view="pageBreakPreview" zoomScaleNormal="100" zoomScaleSheetLayoutView="100" workbookViewId="0">
      <selection activeCell="K3" sqref="K3:L4"/>
    </sheetView>
  </sheetViews>
  <sheetFormatPr defaultRowHeight="13.2" x14ac:dyDescent="0.2"/>
  <cols>
    <col min="1" max="1" width="2.44140625" customWidth="1"/>
    <col min="2" max="2" width="3.21875" customWidth="1"/>
    <col min="3" max="3" width="18.44140625" customWidth="1"/>
    <col min="4" max="4" width="3.109375" customWidth="1"/>
    <col min="5" max="7" width="4.109375" customWidth="1"/>
    <col min="8" max="8" width="1.109375" customWidth="1"/>
    <col min="9" max="10" width="3.44140625" customWidth="1"/>
    <col min="11" max="11" width="15.44140625" customWidth="1"/>
    <col min="12" max="12" width="3.44140625" customWidth="1"/>
    <col min="13" max="15" width="2.44140625" customWidth="1"/>
    <col min="16" max="16" width="3.21875" customWidth="1"/>
    <col min="17" max="17" width="18.44140625" customWidth="1"/>
    <col min="18" max="18" width="3.109375" customWidth="1"/>
    <col min="19" max="21" width="4.109375" customWidth="1"/>
    <col min="22" max="22" width="1.109375" customWidth="1"/>
    <col min="23" max="24" width="3.44140625" customWidth="1"/>
    <col min="25" max="25" width="15.44140625" customWidth="1"/>
    <col min="26" max="26" width="3.44140625" customWidth="1"/>
    <col min="27" max="29" width="2.44140625" customWidth="1"/>
  </cols>
  <sheetData>
    <row r="1" spans="1:26" ht="14.25" customHeight="1" x14ac:dyDescent="0.2">
      <c r="B1" s="37"/>
      <c r="C1" s="129" t="s">
        <v>60</v>
      </c>
      <c r="D1" s="126"/>
      <c r="E1" s="126"/>
      <c r="F1" s="126"/>
      <c r="G1" s="126"/>
      <c r="I1" s="131" t="s">
        <v>61</v>
      </c>
      <c r="J1" s="132"/>
      <c r="L1" s="39" t="s">
        <v>69</v>
      </c>
      <c r="P1" s="2"/>
      <c r="Q1" s="129" t="s">
        <v>60</v>
      </c>
      <c r="R1" s="126"/>
      <c r="S1" s="126"/>
      <c r="T1" s="126"/>
      <c r="U1" s="126"/>
      <c r="W1" s="131" t="s">
        <v>61</v>
      </c>
      <c r="X1" s="132"/>
      <c r="Z1" s="39" t="s">
        <v>69</v>
      </c>
    </row>
    <row r="2" spans="1:26" ht="8.25" customHeight="1" x14ac:dyDescent="0.2">
      <c r="B2" s="38"/>
      <c r="C2" s="130"/>
      <c r="D2" s="130"/>
      <c r="E2" s="130"/>
      <c r="F2" s="130"/>
      <c r="G2" s="130"/>
      <c r="I2" s="133"/>
      <c r="J2" s="133"/>
      <c r="K2" s="40"/>
      <c r="L2" s="40"/>
      <c r="Q2" s="130"/>
      <c r="R2" s="130"/>
      <c r="S2" s="130"/>
      <c r="T2" s="130"/>
      <c r="U2" s="130"/>
      <c r="W2" s="133"/>
      <c r="X2" s="133"/>
      <c r="Y2" s="40"/>
      <c r="Z2" s="40"/>
    </row>
    <row r="3" spans="1:26" ht="12" customHeight="1" x14ac:dyDescent="0.2">
      <c r="B3" s="61" t="s">
        <v>11</v>
      </c>
      <c r="C3" s="49" t="s">
        <v>2</v>
      </c>
      <c r="D3" s="51" t="s">
        <v>1</v>
      </c>
      <c r="E3" s="33" t="s">
        <v>56</v>
      </c>
      <c r="F3" s="33" t="s">
        <v>58</v>
      </c>
      <c r="G3" s="33" t="s">
        <v>59</v>
      </c>
      <c r="H3" s="3"/>
      <c r="I3" s="63" t="s">
        <v>3</v>
      </c>
      <c r="J3" s="64"/>
      <c r="K3" s="67"/>
      <c r="L3" s="68"/>
      <c r="P3" s="61" t="s">
        <v>11</v>
      </c>
      <c r="Q3" s="49" t="s">
        <v>2</v>
      </c>
      <c r="R3" s="51" t="s">
        <v>1</v>
      </c>
      <c r="S3" s="33" t="s">
        <v>56</v>
      </c>
      <c r="T3" s="33" t="s">
        <v>58</v>
      </c>
      <c r="U3" s="33" t="s">
        <v>59</v>
      </c>
      <c r="V3" s="3"/>
      <c r="W3" s="63" t="s">
        <v>3</v>
      </c>
      <c r="X3" s="64"/>
      <c r="Y3" s="67"/>
      <c r="Z3" s="68"/>
    </row>
    <row r="4" spans="1:26" ht="12" customHeight="1" x14ac:dyDescent="0.2">
      <c r="B4" s="62"/>
      <c r="C4" s="50"/>
      <c r="D4" s="52"/>
      <c r="E4" s="32" t="s">
        <v>57</v>
      </c>
      <c r="F4" s="32" t="s">
        <v>57</v>
      </c>
      <c r="G4" s="32" t="s">
        <v>57</v>
      </c>
      <c r="H4" s="3"/>
      <c r="I4" s="65"/>
      <c r="J4" s="66"/>
      <c r="K4" s="69"/>
      <c r="L4" s="70"/>
      <c r="P4" s="62"/>
      <c r="Q4" s="50"/>
      <c r="R4" s="52"/>
      <c r="S4" s="32" t="s">
        <v>57</v>
      </c>
      <c r="T4" s="32" t="s">
        <v>57</v>
      </c>
      <c r="U4" s="32" t="s">
        <v>57</v>
      </c>
      <c r="V4" s="3"/>
      <c r="W4" s="65"/>
      <c r="X4" s="66"/>
      <c r="Y4" s="69"/>
      <c r="Z4" s="70"/>
    </row>
    <row r="5" spans="1:26" ht="8.25" customHeight="1" x14ac:dyDescent="0.2">
      <c r="B5" s="53"/>
      <c r="C5" s="35" t="str">
        <f>VLOOKUP(メンバー表_U09リーグ用!B5,選手名簿マスター!$B$5:$F$120,2,FALSE)</f>
        <v xml:space="preserve"> </v>
      </c>
      <c r="D5" s="55" t="str">
        <f>VLOOKUP(メンバー表_U09リーグ用!$B5,選手名簿マスター!$B$5:$F$120,4,FALSE)</f>
        <v>　</v>
      </c>
      <c r="E5" s="134"/>
      <c r="F5" s="59"/>
      <c r="G5" s="59"/>
      <c r="H5" s="14"/>
      <c r="I5" s="64"/>
      <c r="J5" s="71"/>
      <c r="K5" s="71"/>
      <c r="L5" s="71"/>
      <c r="P5" s="73" t="str">
        <f>+IF(B5=0," ",B5)</f>
        <v xml:space="preserve"> </v>
      </c>
      <c r="Q5" s="35" t="str">
        <f>IFERROR(VLOOKUP(メンバー表_U09リーグ用!P5,選手名簿マスター!$B$5:$F$120,2,FALSE),"")</f>
        <v/>
      </c>
      <c r="R5" s="55" t="str">
        <f>VLOOKUP(メンバー表_U09リーグ用!$B5,選手名簿マスター!$B$5:$F$120,4,FALSE)</f>
        <v>　</v>
      </c>
      <c r="S5" s="134"/>
      <c r="T5" s="59"/>
      <c r="U5" s="59"/>
      <c r="V5" s="14"/>
      <c r="W5" s="64"/>
      <c r="X5" s="71"/>
      <c r="Y5" s="71"/>
      <c r="Z5" s="71"/>
    </row>
    <row r="6" spans="1:26" ht="15.45" customHeight="1" x14ac:dyDescent="0.2">
      <c r="A6" s="5"/>
      <c r="B6" s="54"/>
      <c r="C6" s="34" t="str">
        <f>VLOOKUP(メンバー表_U09リーグ用!B5,選手名簿マスター!$B$5:$F$120,3,FALSE)</f>
        <v>　</v>
      </c>
      <c r="D6" s="56"/>
      <c r="E6" s="135"/>
      <c r="F6" s="60"/>
      <c r="G6" s="60"/>
      <c r="H6" s="4"/>
      <c r="I6" s="72"/>
      <c r="J6" s="72"/>
      <c r="K6" s="72"/>
      <c r="L6" s="72"/>
      <c r="O6" s="5"/>
      <c r="P6" s="74"/>
      <c r="Q6" s="34" t="str">
        <f>IFERROR(VLOOKUP(メンバー表_U09リーグ用!P5,選手名簿マスター!$B$5:$F$120,3,FALSE),"")</f>
        <v/>
      </c>
      <c r="R6" s="56"/>
      <c r="S6" s="135"/>
      <c r="T6" s="60"/>
      <c r="U6" s="60"/>
      <c r="V6" s="4"/>
      <c r="W6" s="72"/>
      <c r="X6" s="72"/>
      <c r="Y6" s="72"/>
      <c r="Z6" s="72"/>
    </row>
    <row r="7" spans="1:26" ht="8.25" customHeight="1" x14ac:dyDescent="0.2">
      <c r="B7" s="53"/>
      <c r="C7" s="35" t="str">
        <f>VLOOKUP(メンバー表_U09リーグ用!B7,選手名簿マスター!$B$5:$F$120,2,FALSE)</f>
        <v xml:space="preserve"> </v>
      </c>
      <c r="D7" s="55" t="str">
        <f>VLOOKUP(メンバー表_U09リーグ用!$B7,選手名簿マスター!$B$5:$F$120,4,FALSE)</f>
        <v>　</v>
      </c>
      <c r="E7" s="134"/>
      <c r="F7" s="59"/>
      <c r="G7" s="59"/>
      <c r="H7" s="14"/>
      <c r="I7" s="63" t="s">
        <v>13</v>
      </c>
      <c r="J7" s="88"/>
      <c r="K7" s="67" t="s">
        <v>14</v>
      </c>
      <c r="L7" s="68"/>
      <c r="P7" s="73" t="str">
        <f t="shared" ref="P7" si="0">+IF(B7=0," ",B7)</f>
        <v xml:space="preserve"> </v>
      </c>
      <c r="Q7" s="35" t="str">
        <f>IFERROR(VLOOKUP(メンバー表_U09リーグ用!P7,選手名簿マスター!$B$5:$F$120,2,FALSE),"")</f>
        <v/>
      </c>
      <c r="R7" s="55" t="str">
        <f>VLOOKUP(メンバー表_U09リーグ用!$B7,選手名簿マスター!$B$5:$F$120,4,FALSE)</f>
        <v>　</v>
      </c>
      <c r="S7" s="134"/>
      <c r="T7" s="59"/>
      <c r="U7" s="59"/>
      <c r="V7" s="14"/>
      <c r="W7" s="63" t="s">
        <v>13</v>
      </c>
      <c r="X7" s="88"/>
      <c r="Y7" s="67" t="s">
        <v>14</v>
      </c>
      <c r="Z7" s="68"/>
    </row>
    <row r="8" spans="1:26" ht="15.45" customHeight="1" x14ac:dyDescent="0.2">
      <c r="A8" s="5"/>
      <c r="B8" s="54"/>
      <c r="C8" s="34" t="str">
        <f>VLOOKUP(メンバー表_U09リーグ用!B7,選手名簿マスター!$B$5:$F$120,3,FALSE)</f>
        <v>　</v>
      </c>
      <c r="D8" s="56"/>
      <c r="E8" s="135"/>
      <c r="F8" s="60"/>
      <c r="G8" s="60"/>
      <c r="H8" s="4"/>
      <c r="I8" s="89"/>
      <c r="J8" s="90"/>
      <c r="K8" s="69"/>
      <c r="L8" s="70"/>
      <c r="O8" s="5"/>
      <c r="P8" s="74"/>
      <c r="Q8" s="34" t="str">
        <f>IFERROR(VLOOKUP(メンバー表_U09リーグ用!P7,選手名簿マスター!$B$5:$F$120,3,FALSE),"")</f>
        <v/>
      </c>
      <c r="R8" s="56"/>
      <c r="S8" s="135"/>
      <c r="T8" s="60"/>
      <c r="U8" s="60"/>
      <c r="V8" s="4"/>
      <c r="W8" s="89"/>
      <c r="X8" s="90"/>
      <c r="Y8" s="69"/>
      <c r="Z8" s="70"/>
    </row>
    <row r="9" spans="1:26" ht="8.25" customHeight="1" x14ac:dyDescent="0.2">
      <c r="B9" s="53"/>
      <c r="C9" s="35" t="str">
        <f>VLOOKUP(メンバー表_U09リーグ用!B9,選手名簿マスター!$B$5:$F$120,2,FALSE)</f>
        <v xml:space="preserve"> </v>
      </c>
      <c r="D9" s="55" t="str">
        <f>VLOOKUP(メンバー表_U09リーグ用!$B9,選手名簿マスター!$B$5:$F$120,4,FALSE)</f>
        <v>　</v>
      </c>
      <c r="E9" s="134"/>
      <c r="F9" s="59"/>
      <c r="G9" s="59"/>
      <c r="H9" s="14"/>
      <c r="I9" s="63" t="s">
        <v>5</v>
      </c>
      <c r="J9" s="88"/>
      <c r="K9" s="64" t="s">
        <v>70</v>
      </c>
      <c r="L9" s="136"/>
      <c r="P9" s="73" t="str">
        <f t="shared" ref="P9" si="1">+IF(B9=0," ",B9)</f>
        <v xml:space="preserve"> </v>
      </c>
      <c r="Q9" s="35" t="str">
        <f>IFERROR(VLOOKUP(メンバー表_U09リーグ用!P9,選手名簿マスター!$B$5:$F$120,2,FALSE),"")</f>
        <v/>
      </c>
      <c r="R9" s="55" t="str">
        <f>VLOOKUP(メンバー表_U09リーグ用!$B9,選手名簿マスター!$B$5:$F$120,4,FALSE)</f>
        <v>　</v>
      </c>
      <c r="S9" s="134"/>
      <c r="T9" s="59"/>
      <c r="U9" s="59"/>
      <c r="V9" s="14"/>
      <c r="W9" s="63" t="s">
        <v>5</v>
      </c>
      <c r="X9" s="88"/>
      <c r="Y9" s="64" t="s">
        <v>70</v>
      </c>
      <c r="Z9" s="136"/>
    </row>
    <row r="10" spans="1:26" ht="15.45" customHeight="1" x14ac:dyDescent="0.2">
      <c r="A10" s="5"/>
      <c r="B10" s="54"/>
      <c r="C10" s="34" t="str">
        <f>VLOOKUP(メンバー表_U09リーグ用!B9,選手名簿マスター!$B$5:$F$120,3,FALSE)</f>
        <v>　</v>
      </c>
      <c r="D10" s="56"/>
      <c r="E10" s="135"/>
      <c r="F10" s="60"/>
      <c r="G10" s="60"/>
      <c r="H10" s="4"/>
      <c r="I10" s="89"/>
      <c r="J10" s="90"/>
      <c r="K10" s="66"/>
      <c r="L10" s="137"/>
      <c r="O10" s="5"/>
      <c r="P10" s="74"/>
      <c r="Q10" s="34" t="str">
        <f>IFERROR(VLOOKUP(メンバー表_U09リーグ用!P9,選手名簿マスター!$B$5:$F$120,3,FALSE),"")</f>
        <v/>
      </c>
      <c r="R10" s="56"/>
      <c r="S10" s="135"/>
      <c r="T10" s="60"/>
      <c r="U10" s="60"/>
      <c r="V10" s="4"/>
      <c r="W10" s="89"/>
      <c r="X10" s="90"/>
      <c r="Y10" s="66"/>
      <c r="Z10" s="137"/>
    </row>
    <row r="11" spans="1:26" ht="8.25" customHeight="1" x14ac:dyDescent="0.2">
      <c r="B11" s="53"/>
      <c r="C11" s="35" t="str">
        <f>VLOOKUP(メンバー表_U09リーグ用!B11,選手名簿マスター!$B$5:$F$120,2,FALSE)</f>
        <v xml:space="preserve"> </v>
      </c>
      <c r="D11" s="55" t="str">
        <f>VLOOKUP(メンバー表_U09リーグ用!$B11,選手名簿マスター!$B$5:$F$120,4,FALSE)</f>
        <v>　</v>
      </c>
      <c r="E11" s="134"/>
      <c r="F11" s="59"/>
      <c r="G11" s="59"/>
      <c r="H11" s="14"/>
      <c r="I11" s="63" t="s">
        <v>4</v>
      </c>
      <c r="J11" s="88"/>
      <c r="K11" s="67"/>
      <c r="L11" s="68"/>
      <c r="P11" s="73" t="str">
        <f t="shared" ref="P11" si="2">+IF(B11=0," ",B11)</f>
        <v xml:space="preserve"> </v>
      </c>
      <c r="Q11" s="35" t="str">
        <f>IFERROR(VLOOKUP(メンバー表_U09リーグ用!P11,選手名簿マスター!$B$5:$F$120,2,FALSE),"")</f>
        <v/>
      </c>
      <c r="R11" s="55" t="str">
        <f>VLOOKUP(メンバー表_U09リーグ用!$B11,選手名簿マスター!$B$5:$F$120,4,FALSE)</f>
        <v>　</v>
      </c>
      <c r="S11" s="134"/>
      <c r="T11" s="59"/>
      <c r="U11" s="59"/>
      <c r="V11" s="14"/>
      <c r="W11" s="63" t="s">
        <v>4</v>
      </c>
      <c r="X11" s="88"/>
      <c r="Y11" s="67"/>
      <c r="Z11" s="68"/>
    </row>
    <row r="12" spans="1:26" ht="15.45" customHeight="1" x14ac:dyDescent="0.2">
      <c r="A12" s="5"/>
      <c r="B12" s="54"/>
      <c r="C12" s="34" t="str">
        <f>VLOOKUP(メンバー表_U09リーグ用!B11,選手名簿マスター!$B$5:$F$120,3,FALSE)</f>
        <v>　</v>
      </c>
      <c r="D12" s="56"/>
      <c r="E12" s="135"/>
      <c r="F12" s="60"/>
      <c r="G12" s="60"/>
      <c r="H12" s="4"/>
      <c r="I12" s="89"/>
      <c r="J12" s="90"/>
      <c r="K12" s="69"/>
      <c r="L12" s="70"/>
      <c r="O12" s="5"/>
      <c r="P12" s="74"/>
      <c r="Q12" s="34" t="str">
        <f>IFERROR(VLOOKUP(メンバー表_U09リーグ用!P11,選手名簿マスター!$B$5:$F$120,3,FALSE),"")</f>
        <v/>
      </c>
      <c r="R12" s="56"/>
      <c r="S12" s="135"/>
      <c r="T12" s="60"/>
      <c r="U12" s="60"/>
      <c r="V12" s="4"/>
      <c r="W12" s="89"/>
      <c r="X12" s="90"/>
      <c r="Y12" s="69"/>
      <c r="Z12" s="70"/>
    </row>
    <row r="13" spans="1:26" ht="8.25" customHeight="1" x14ac:dyDescent="0.2">
      <c r="B13" s="53"/>
      <c r="C13" s="35" t="str">
        <f>VLOOKUP(メンバー表_U09リーグ用!B13,選手名簿マスター!$B$5:$F$120,2,FALSE)</f>
        <v xml:space="preserve"> </v>
      </c>
      <c r="D13" s="55" t="str">
        <f>VLOOKUP(メンバー表_U09リーグ用!$B13,選手名簿マスター!$B$5:$F$120,4,FALSE)</f>
        <v>　</v>
      </c>
      <c r="E13" s="134"/>
      <c r="F13" s="59"/>
      <c r="G13" s="59"/>
      <c r="H13" s="14"/>
      <c r="I13" s="64"/>
      <c r="J13" s="78"/>
      <c r="K13" s="78"/>
      <c r="L13" s="78"/>
      <c r="P13" s="73" t="str">
        <f t="shared" ref="P13" si="3">+IF(B13=0," ",B13)</f>
        <v xml:space="preserve"> </v>
      </c>
      <c r="Q13" s="35" t="str">
        <f>IFERROR(VLOOKUP(メンバー表_U09リーグ用!P13,選手名簿マスター!$B$5:$F$120,2,FALSE),"")</f>
        <v/>
      </c>
      <c r="R13" s="55" t="str">
        <f>VLOOKUP(メンバー表_U09リーグ用!$B13,選手名簿マスター!$B$5:$F$120,4,FALSE)</f>
        <v>　</v>
      </c>
      <c r="S13" s="134"/>
      <c r="T13" s="59"/>
      <c r="U13" s="59"/>
      <c r="V13" s="14"/>
      <c r="W13" s="64"/>
      <c r="X13" s="78"/>
      <c r="Y13" s="78"/>
      <c r="Z13" s="78"/>
    </row>
    <row r="14" spans="1:26" ht="15.45" customHeight="1" x14ac:dyDescent="0.2">
      <c r="A14" s="5"/>
      <c r="B14" s="54"/>
      <c r="C14" s="34" t="str">
        <f>VLOOKUP(メンバー表_U09リーグ用!B13,選手名簿マスター!$B$5:$F$120,3,FALSE)</f>
        <v>　</v>
      </c>
      <c r="D14" s="56"/>
      <c r="E14" s="135"/>
      <c r="F14" s="60"/>
      <c r="G14" s="60"/>
      <c r="H14" s="4"/>
      <c r="I14" s="79"/>
      <c r="J14" s="79"/>
      <c r="K14" s="79"/>
      <c r="L14" s="79"/>
      <c r="O14" s="5"/>
      <c r="P14" s="74"/>
      <c r="Q14" s="34" t="str">
        <f>IFERROR(VLOOKUP(メンバー表_U09リーグ用!P13,選手名簿マスター!$B$5:$F$120,3,FALSE),"")</f>
        <v/>
      </c>
      <c r="R14" s="56"/>
      <c r="S14" s="135"/>
      <c r="T14" s="60"/>
      <c r="U14" s="60"/>
      <c r="V14" s="4"/>
      <c r="W14" s="79"/>
      <c r="X14" s="79"/>
      <c r="Y14" s="79"/>
      <c r="Z14" s="79"/>
    </row>
    <row r="15" spans="1:26" ht="8.25" customHeight="1" x14ac:dyDescent="0.2">
      <c r="B15" s="53"/>
      <c r="C15" s="35" t="str">
        <f>VLOOKUP(メンバー表_U09リーグ用!B15,選手名簿マスター!$B$5:$F$120,2,FALSE)</f>
        <v xml:space="preserve"> </v>
      </c>
      <c r="D15" s="55" t="str">
        <f>VLOOKUP(メンバー表_U09リーグ用!$B15,選手名簿マスター!$B$5:$F$120,4,FALSE)</f>
        <v>　</v>
      </c>
      <c r="E15" s="134"/>
      <c r="F15" s="59"/>
      <c r="G15" s="59"/>
      <c r="H15" s="14"/>
      <c r="I15" s="84"/>
      <c r="J15" s="80" t="s">
        <v>6</v>
      </c>
      <c r="K15" s="81"/>
      <c r="L15" s="86"/>
      <c r="P15" s="73" t="str">
        <f t="shared" ref="P15" si="4">+IF(B15=0," ",B15)</f>
        <v xml:space="preserve"> </v>
      </c>
      <c r="Q15" s="35" t="str">
        <f>IFERROR(VLOOKUP(メンバー表_U09リーグ用!P15,選手名簿マスター!$B$5:$F$120,2,FALSE),"")</f>
        <v/>
      </c>
      <c r="R15" s="55" t="str">
        <f>VLOOKUP(メンバー表_U09リーグ用!$B15,選手名簿マスター!$B$5:$F$120,4,FALSE)</f>
        <v>　</v>
      </c>
      <c r="S15" s="134"/>
      <c r="T15" s="59"/>
      <c r="U15" s="59"/>
      <c r="V15" s="14"/>
      <c r="W15" s="84"/>
      <c r="X15" s="80" t="s">
        <v>6</v>
      </c>
      <c r="Y15" s="81"/>
      <c r="Z15" s="86"/>
    </row>
    <row r="16" spans="1:26" ht="15.45" customHeight="1" x14ac:dyDescent="0.2">
      <c r="A16" s="5"/>
      <c r="B16" s="54"/>
      <c r="C16" s="34" t="str">
        <f>VLOOKUP(メンバー表_U09リーグ用!B15,選手名簿マスター!$B$5:$F$120,3,FALSE)</f>
        <v>　</v>
      </c>
      <c r="D16" s="56"/>
      <c r="E16" s="135"/>
      <c r="F16" s="60"/>
      <c r="G16" s="60"/>
      <c r="I16" s="85"/>
      <c r="J16" s="82"/>
      <c r="K16" s="83"/>
      <c r="L16" s="87"/>
      <c r="O16" s="5"/>
      <c r="P16" s="74"/>
      <c r="Q16" s="34" t="str">
        <f>IFERROR(VLOOKUP(メンバー表_U09リーグ用!P15,選手名簿マスター!$B$5:$F$120,3,FALSE),"")</f>
        <v/>
      </c>
      <c r="R16" s="56"/>
      <c r="S16" s="135"/>
      <c r="T16" s="60"/>
      <c r="U16" s="60"/>
      <c r="W16" s="85"/>
      <c r="X16" s="82"/>
      <c r="Y16" s="83"/>
      <c r="Z16" s="87"/>
    </row>
    <row r="17" spans="1:29" ht="8.25" customHeight="1" x14ac:dyDescent="0.2">
      <c r="B17" s="53"/>
      <c r="C17" s="35" t="str">
        <f>VLOOKUP(メンバー表_U09リーグ用!B17,選手名簿マスター!$B$5:$F$120,2,FALSE)</f>
        <v xml:space="preserve"> </v>
      </c>
      <c r="D17" s="55" t="str">
        <f>VLOOKUP(メンバー表_U09リーグ用!$B17,選手名簿マスター!$B$5:$F$120,4,FALSE)</f>
        <v>　</v>
      </c>
      <c r="E17" s="134"/>
      <c r="F17" s="59"/>
      <c r="G17" s="59"/>
      <c r="H17" s="14"/>
      <c r="I17" s="127" t="s">
        <v>66</v>
      </c>
      <c r="J17" s="127"/>
      <c r="K17" s="127"/>
      <c r="L17" s="127"/>
      <c r="M17" s="127"/>
      <c r="N17" s="41"/>
      <c r="P17" s="73" t="str">
        <f t="shared" ref="P17" si="5">+IF(B17=0," ",B17)</f>
        <v xml:space="preserve"> </v>
      </c>
      <c r="Q17" s="35" t="str">
        <f>IFERROR(VLOOKUP(メンバー表_U09リーグ用!P17,選手名簿マスター!$B$5:$F$120,2,FALSE),"")</f>
        <v/>
      </c>
      <c r="R17" s="55" t="str">
        <f>VLOOKUP(メンバー表_U09リーグ用!$B17,選手名簿マスター!$B$5:$F$120,4,FALSE)</f>
        <v>　</v>
      </c>
      <c r="S17" s="134"/>
      <c r="T17" s="59"/>
      <c r="U17" s="59"/>
      <c r="V17" s="14"/>
      <c r="W17" s="127" t="s">
        <v>66</v>
      </c>
      <c r="X17" s="127"/>
      <c r="Y17" s="127"/>
      <c r="Z17" s="127"/>
      <c r="AA17" s="127"/>
      <c r="AB17" s="36"/>
    </row>
    <row r="18" spans="1:29" ht="15.45" customHeight="1" x14ac:dyDescent="0.2">
      <c r="A18" s="5"/>
      <c r="B18" s="54"/>
      <c r="C18" s="34" t="str">
        <f>VLOOKUP(メンバー表_U09リーグ用!B17,選手名簿マスター!$B$5:$F$120,3,FALSE)</f>
        <v>　</v>
      </c>
      <c r="D18" s="56"/>
      <c r="E18" s="135"/>
      <c r="F18" s="60"/>
      <c r="G18" s="60"/>
      <c r="I18" s="127"/>
      <c r="J18" s="127"/>
      <c r="K18" s="127"/>
      <c r="L18" s="127"/>
      <c r="M18" s="127"/>
      <c r="N18" s="41"/>
      <c r="O18" s="5"/>
      <c r="P18" s="74"/>
      <c r="Q18" s="34" t="str">
        <f>IFERROR(VLOOKUP(メンバー表_U09リーグ用!P17,選手名簿マスター!$B$5:$F$120,3,FALSE),"")</f>
        <v/>
      </c>
      <c r="R18" s="56"/>
      <c r="S18" s="135"/>
      <c r="T18" s="60"/>
      <c r="U18" s="60"/>
      <c r="W18" s="127"/>
      <c r="X18" s="127"/>
      <c r="Y18" s="127"/>
      <c r="Z18" s="127"/>
      <c r="AA18" s="127"/>
      <c r="AB18" s="36"/>
    </row>
    <row r="19" spans="1:29" ht="8.25" customHeight="1" x14ac:dyDescent="0.2">
      <c r="B19" s="53"/>
      <c r="C19" s="35" t="str">
        <f>VLOOKUP(メンバー表_U09リーグ用!B19,選手名簿マスター!$B$5:$F$120,2,FALSE)</f>
        <v xml:space="preserve"> </v>
      </c>
      <c r="D19" s="55" t="str">
        <f>VLOOKUP(メンバー表_U09リーグ用!$B19,選手名簿マスター!$B$5:$F$120,4,FALSE)</f>
        <v>　</v>
      </c>
      <c r="E19" s="134"/>
      <c r="F19" s="59"/>
      <c r="G19" s="59"/>
      <c r="H19" s="14"/>
      <c r="I19" s="128"/>
      <c r="J19" s="128"/>
      <c r="K19" s="128"/>
      <c r="L19" s="128"/>
      <c r="M19" s="128"/>
      <c r="N19" s="42"/>
      <c r="P19" s="73" t="str">
        <f t="shared" ref="P19" si="6">+IF(B19=0," ",B19)</f>
        <v xml:space="preserve"> </v>
      </c>
      <c r="Q19" s="35" t="str">
        <f>IFERROR(VLOOKUP(メンバー表_U09リーグ用!P19,選手名簿マスター!$B$5:$F$120,2,FALSE),"")</f>
        <v/>
      </c>
      <c r="R19" s="55" t="str">
        <f>VLOOKUP(メンバー表_U09リーグ用!$B19,選手名簿マスター!$B$5:$F$120,4,FALSE)</f>
        <v>　</v>
      </c>
      <c r="S19" s="134"/>
      <c r="T19" s="59"/>
      <c r="U19" s="59"/>
      <c r="V19" s="14"/>
      <c r="W19" s="128"/>
      <c r="X19" s="128"/>
      <c r="Y19" s="128"/>
      <c r="Z19" s="128"/>
      <c r="AA19" s="128"/>
      <c r="AB19" s="30"/>
    </row>
    <row r="20" spans="1:29" ht="15.45" customHeight="1" x14ac:dyDescent="0.2">
      <c r="A20" s="5"/>
      <c r="B20" s="54"/>
      <c r="C20" s="34" t="str">
        <f>VLOOKUP(メンバー表_U09リーグ用!B19,選手名簿マスター!$B$5:$F$120,3,FALSE)</f>
        <v>　</v>
      </c>
      <c r="D20" s="56"/>
      <c r="E20" s="135"/>
      <c r="F20" s="60"/>
      <c r="G20" s="60"/>
      <c r="I20" s="128"/>
      <c r="J20" s="128"/>
      <c r="K20" s="128"/>
      <c r="L20" s="128"/>
      <c r="M20" s="128"/>
      <c r="N20" s="42"/>
      <c r="O20" s="5"/>
      <c r="P20" s="74"/>
      <c r="Q20" s="34" t="str">
        <f>IFERROR(VLOOKUP(メンバー表_U09リーグ用!P19,選手名簿マスター!$B$5:$F$120,3,FALSE),"")</f>
        <v/>
      </c>
      <c r="R20" s="56"/>
      <c r="S20" s="135"/>
      <c r="T20" s="60"/>
      <c r="U20" s="60"/>
      <c r="W20" s="128"/>
      <c r="X20" s="128"/>
      <c r="Y20" s="128"/>
      <c r="Z20" s="128"/>
      <c r="AA20" s="128"/>
      <c r="AB20" s="30"/>
    </row>
    <row r="21" spans="1:29" ht="8.25" customHeight="1" x14ac:dyDescent="0.2">
      <c r="B21" s="53"/>
      <c r="C21" s="35" t="str">
        <f>VLOOKUP(メンバー表_U09リーグ用!B21,選手名簿マスター!$B$5:$F$120,2,FALSE)</f>
        <v xml:space="preserve"> </v>
      </c>
      <c r="D21" s="55" t="str">
        <f>VLOOKUP(メンバー表_U09リーグ用!$B21,選手名簿マスター!$B$5:$F$120,4,FALSE)</f>
        <v>　</v>
      </c>
      <c r="E21" s="134"/>
      <c r="F21" s="59"/>
      <c r="G21" s="59"/>
      <c r="H21" s="14"/>
      <c r="I21" s="128"/>
      <c r="J21" s="128"/>
      <c r="K21" s="128"/>
      <c r="L21" s="128"/>
      <c r="M21" s="128"/>
      <c r="N21" s="42"/>
      <c r="P21" s="73" t="str">
        <f t="shared" ref="P21" si="7">+IF(B21=0," ",B21)</f>
        <v xml:space="preserve"> </v>
      </c>
      <c r="Q21" s="35" t="str">
        <f>IFERROR(VLOOKUP(メンバー表_U09リーグ用!P21,選手名簿マスター!$B$5:$F$120,2,FALSE),"")</f>
        <v/>
      </c>
      <c r="R21" s="55" t="str">
        <f>VLOOKUP(メンバー表_U09リーグ用!$B21,選手名簿マスター!$B$5:$F$120,4,FALSE)</f>
        <v>　</v>
      </c>
      <c r="S21" s="134"/>
      <c r="T21" s="59"/>
      <c r="U21" s="59"/>
      <c r="V21" s="14"/>
      <c r="W21" s="128"/>
      <c r="X21" s="128"/>
      <c r="Y21" s="128"/>
      <c r="Z21" s="128"/>
      <c r="AA21" s="128"/>
      <c r="AB21" s="30"/>
    </row>
    <row r="22" spans="1:29" ht="15.45" customHeight="1" x14ac:dyDescent="0.2">
      <c r="A22" s="5"/>
      <c r="B22" s="54"/>
      <c r="C22" s="34" t="str">
        <f>VLOOKUP(メンバー表_U09リーグ用!B21,選手名簿マスター!$B$5:$F$120,3,FALSE)</f>
        <v>　</v>
      </c>
      <c r="D22" s="56"/>
      <c r="E22" s="135"/>
      <c r="F22" s="60"/>
      <c r="G22" s="60"/>
      <c r="I22" s="128"/>
      <c r="J22" s="128"/>
      <c r="K22" s="128"/>
      <c r="L22" s="128"/>
      <c r="M22" s="128"/>
      <c r="N22" s="42"/>
      <c r="O22" s="5"/>
      <c r="P22" s="74"/>
      <c r="Q22" s="34" t="str">
        <f>IFERROR(VLOOKUP(メンバー表_U09リーグ用!P21,選手名簿マスター!$B$5:$F$120,3,FALSE),"")</f>
        <v/>
      </c>
      <c r="R22" s="56"/>
      <c r="S22" s="135"/>
      <c r="T22" s="60"/>
      <c r="U22" s="60"/>
      <c r="W22" s="128"/>
      <c r="X22" s="128"/>
      <c r="Y22" s="128"/>
      <c r="Z22" s="128"/>
      <c r="AA22" s="128"/>
      <c r="AB22" s="30"/>
      <c r="AC22" s="1"/>
    </row>
    <row r="23" spans="1:29" ht="8.25" customHeight="1" x14ac:dyDescent="0.2">
      <c r="B23" s="53"/>
      <c r="C23" s="35" t="str">
        <f>VLOOKUP(メンバー表_U09リーグ用!B23,選手名簿マスター!$B$5:$F$120,2,FALSE)</f>
        <v xml:space="preserve"> </v>
      </c>
      <c r="D23" s="55" t="str">
        <f>VLOOKUP(メンバー表_U09リーグ用!$B23,選手名簿マスター!$B$5:$F$120,4,FALSE)</f>
        <v>　</v>
      </c>
      <c r="E23" s="134"/>
      <c r="F23" s="59"/>
      <c r="G23" s="59"/>
      <c r="H23" s="14"/>
      <c r="I23" s="128"/>
      <c r="J23" s="128"/>
      <c r="K23" s="128"/>
      <c r="L23" s="128"/>
      <c r="M23" s="128"/>
      <c r="N23" s="42"/>
      <c r="P23" s="73" t="str">
        <f t="shared" ref="P23" si="8">+IF(B23=0," ",B23)</f>
        <v xml:space="preserve"> </v>
      </c>
      <c r="Q23" s="35" t="str">
        <f>IFERROR(VLOOKUP(メンバー表_U09リーグ用!P23,選手名簿マスター!$B$5:$F$120,2,FALSE),"")</f>
        <v/>
      </c>
      <c r="R23" s="55" t="str">
        <f>VLOOKUP(メンバー表_U09リーグ用!$B23,選手名簿マスター!$B$5:$F$120,4,FALSE)</f>
        <v>　</v>
      </c>
      <c r="S23" s="134"/>
      <c r="T23" s="59"/>
      <c r="U23" s="59"/>
      <c r="V23" s="14"/>
      <c r="W23" s="128"/>
      <c r="X23" s="128"/>
      <c r="Y23" s="128"/>
      <c r="Z23" s="128"/>
      <c r="AA23" s="128"/>
      <c r="AB23" s="30"/>
    </row>
    <row r="24" spans="1:29" ht="15.45" customHeight="1" x14ac:dyDescent="0.2">
      <c r="A24" s="5"/>
      <c r="B24" s="54"/>
      <c r="C24" s="34" t="str">
        <f>VLOOKUP(メンバー表_U09リーグ用!B23,選手名簿マスター!$B$5:$F$120,3,FALSE)</f>
        <v>　</v>
      </c>
      <c r="D24" s="56"/>
      <c r="E24" s="135"/>
      <c r="F24" s="60"/>
      <c r="G24" s="60"/>
      <c r="I24" s="128"/>
      <c r="J24" s="128"/>
      <c r="K24" s="128"/>
      <c r="L24" s="128"/>
      <c r="M24" s="128"/>
      <c r="N24" s="42"/>
      <c r="O24" s="5"/>
      <c r="P24" s="74"/>
      <c r="Q24" s="34" t="str">
        <f>IFERROR(VLOOKUP(メンバー表_U09リーグ用!P23,選手名簿マスター!$B$5:$F$120,3,FALSE),"")</f>
        <v/>
      </c>
      <c r="R24" s="56"/>
      <c r="S24" s="135"/>
      <c r="T24" s="60"/>
      <c r="U24" s="60"/>
      <c r="W24" s="128"/>
      <c r="X24" s="128"/>
      <c r="Y24" s="128"/>
      <c r="Z24" s="128"/>
      <c r="AA24" s="128"/>
      <c r="AB24" s="30"/>
    </row>
    <row r="25" spans="1:29" ht="8.25" customHeight="1" x14ac:dyDescent="0.2">
      <c r="B25" s="53"/>
      <c r="C25" s="35" t="str">
        <f>VLOOKUP(メンバー表_U09リーグ用!B25,選手名簿マスター!$B$5:$F$120,2,FALSE)</f>
        <v xml:space="preserve"> </v>
      </c>
      <c r="D25" s="55" t="str">
        <f>VLOOKUP(メンバー表_U09リーグ用!$B25,選手名簿マスター!$B$5:$F$120,4,FALSE)</f>
        <v>　</v>
      </c>
      <c r="E25" s="134"/>
      <c r="F25" s="59"/>
      <c r="G25" s="59"/>
      <c r="H25" s="14"/>
      <c r="I25" s="128"/>
      <c r="J25" s="128"/>
      <c r="K25" s="128"/>
      <c r="L25" s="128"/>
      <c r="M25" s="128"/>
      <c r="N25" s="42"/>
      <c r="P25" s="73" t="str">
        <f t="shared" ref="P25" si="9">+IF(B25=0," ",B25)</f>
        <v xml:space="preserve"> </v>
      </c>
      <c r="Q25" s="35" t="str">
        <f>IFERROR(VLOOKUP(メンバー表_U09リーグ用!P25,選手名簿マスター!$B$5:$F$120,2,FALSE),"")</f>
        <v/>
      </c>
      <c r="R25" s="55" t="str">
        <f>VLOOKUP(メンバー表_U09リーグ用!$B25,選手名簿マスター!$B$5:$F$120,4,FALSE)</f>
        <v>　</v>
      </c>
      <c r="S25" s="134"/>
      <c r="T25" s="59"/>
      <c r="U25" s="59"/>
      <c r="V25" s="14"/>
      <c r="W25" s="128"/>
      <c r="X25" s="128"/>
      <c r="Y25" s="128"/>
      <c r="Z25" s="128"/>
      <c r="AA25" s="128"/>
      <c r="AB25" s="30"/>
    </row>
    <row r="26" spans="1:29" ht="15.45" customHeight="1" x14ac:dyDescent="0.2">
      <c r="A26" s="5"/>
      <c r="B26" s="54"/>
      <c r="C26" s="34" t="str">
        <f>VLOOKUP(メンバー表_U09リーグ用!B25,選手名簿マスター!$B$5:$F$120,3,FALSE)</f>
        <v>　</v>
      </c>
      <c r="D26" s="56"/>
      <c r="E26" s="135"/>
      <c r="F26" s="60"/>
      <c r="G26" s="60"/>
      <c r="I26" s="128"/>
      <c r="J26" s="128"/>
      <c r="K26" s="128"/>
      <c r="L26" s="128"/>
      <c r="M26" s="128"/>
      <c r="N26" s="42"/>
      <c r="O26" s="5"/>
      <c r="P26" s="74"/>
      <c r="Q26" s="34" t="str">
        <f>IFERROR(VLOOKUP(メンバー表_U09リーグ用!P25,選手名簿マスター!$B$5:$F$120,3,FALSE),"")</f>
        <v/>
      </c>
      <c r="R26" s="56"/>
      <c r="S26" s="135"/>
      <c r="T26" s="60"/>
      <c r="U26" s="60"/>
      <c r="W26" s="128"/>
      <c r="X26" s="128"/>
      <c r="Y26" s="128"/>
      <c r="Z26" s="128"/>
      <c r="AA26" s="128"/>
      <c r="AB26" s="30"/>
    </row>
    <row r="27" spans="1:29" ht="8.25" customHeight="1" x14ac:dyDescent="0.2">
      <c r="B27" s="53"/>
      <c r="C27" s="35" t="str">
        <f>VLOOKUP(メンバー表_U09リーグ用!B27,選手名簿マスター!$B$5:$F$120,2,FALSE)</f>
        <v xml:space="preserve"> </v>
      </c>
      <c r="D27" s="55" t="str">
        <f>VLOOKUP(メンバー表_U09リーグ用!$B27,選手名簿マスター!$B$5:$F$120,4,FALSE)</f>
        <v>　</v>
      </c>
      <c r="E27" s="134"/>
      <c r="F27" s="59"/>
      <c r="G27" s="59"/>
      <c r="H27" s="14"/>
      <c r="I27" s="128"/>
      <c r="J27" s="128"/>
      <c r="K27" s="128"/>
      <c r="L27" s="128"/>
      <c r="M27" s="128"/>
      <c r="N27" s="42"/>
      <c r="P27" s="73" t="str">
        <f t="shared" ref="P27" si="10">+IF(B27=0," ",B27)</f>
        <v xml:space="preserve"> </v>
      </c>
      <c r="Q27" s="35" t="str">
        <f>IFERROR(VLOOKUP(メンバー表_U09リーグ用!P27,選手名簿マスター!$B$5:$F$120,2,FALSE),"")</f>
        <v/>
      </c>
      <c r="R27" s="55" t="str">
        <f>VLOOKUP(メンバー表_U09リーグ用!$B27,選手名簿マスター!$B$5:$F$120,4,FALSE)</f>
        <v>　</v>
      </c>
      <c r="S27" s="134"/>
      <c r="T27" s="59"/>
      <c r="U27" s="59"/>
      <c r="V27" s="14"/>
      <c r="W27" s="128"/>
      <c r="X27" s="128"/>
      <c r="Y27" s="128"/>
      <c r="Z27" s="128"/>
      <c r="AA27" s="128"/>
      <c r="AB27" s="30"/>
    </row>
    <row r="28" spans="1:29" ht="15.45" customHeight="1" x14ac:dyDescent="0.2">
      <c r="A28" s="5"/>
      <c r="B28" s="54"/>
      <c r="C28" s="34" t="str">
        <f>VLOOKUP(メンバー表_U09リーグ用!B27,選手名簿マスター!$B$5:$F$120,3,FALSE)</f>
        <v>　</v>
      </c>
      <c r="D28" s="56"/>
      <c r="E28" s="135"/>
      <c r="F28" s="60"/>
      <c r="G28" s="60"/>
      <c r="I28" s="128"/>
      <c r="J28" s="128"/>
      <c r="K28" s="128"/>
      <c r="L28" s="128"/>
      <c r="M28" s="128"/>
      <c r="N28" s="42"/>
      <c r="O28" s="5"/>
      <c r="P28" s="74"/>
      <c r="Q28" s="34" t="str">
        <f>IFERROR(VLOOKUP(メンバー表_U09リーグ用!P27,選手名簿マスター!$B$5:$F$120,3,FALSE),"")</f>
        <v/>
      </c>
      <c r="R28" s="56"/>
      <c r="S28" s="135"/>
      <c r="T28" s="60"/>
      <c r="U28" s="60"/>
      <c r="W28" s="128"/>
      <c r="X28" s="128"/>
      <c r="Y28" s="128"/>
      <c r="Z28" s="128"/>
      <c r="AA28" s="128"/>
      <c r="AB28" s="30"/>
    </row>
    <row r="29" spans="1:29" ht="8.25" customHeight="1" x14ac:dyDescent="0.2">
      <c r="B29" s="53"/>
      <c r="C29" s="35" t="str">
        <f>VLOOKUP(メンバー表_U09リーグ用!B29,選手名簿マスター!$B$5:$F$120,2,FALSE)</f>
        <v xml:space="preserve"> </v>
      </c>
      <c r="D29" s="55" t="str">
        <f>VLOOKUP(メンバー表_U09リーグ用!$B29,選手名簿マスター!$B$5:$F$120,4,FALSE)</f>
        <v>　</v>
      </c>
      <c r="E29" s="134"/>
      <c r="F29" s="59"/>
      <c r="G29" s="59"/>
      <c r="H29" s="14"/>
      <c r="I29" s="128"/>
      <c r="J29" s="128"/>
      <c r="K29" s="128"/>
      <c r="L29" s="128"/>
      <c r="M29" s="128"/>
      <c r="N29" s="42"/>
      <c r="P29" s="73" t="str">
        <f t="shared" ref="P29" si="11">+IF(B29=0," ",B29)</f>
        <v xml:space="preserve"> </v>
      </c>
      <c r="Q29" s="35" t="str">
        <f>IFERROR(VLOOKUP(メンバー表_U09リーグ用!P29,選手名簿マスター!$B$5:$F$120,2,FALSE),"")</f>
        <v/>
      </c>
      <c r="R29" s="55" t="str">
        <f>VLOOKUP(メンバー表_U09リーグ用!$B29,選手名簿マスター!$B$5:$F$120,4,FALSE)</f>
        <v>　</v>
      </c>
      <c r="S29" s="134"/>
      <c r="T29" s="59"/>
      <c r="U29" s="59"/>
      <c r="V29" s="14"/>
      <c r="W29" s="128"/>
      <c r="X29" s="128"/>
      <c r="Y29" s="128"/>
      <c r="Z29" s="128"/>
      <c r="AA29" s="128"/>
      <c r="AB29" s="30"/>
    </row>
    <row r="30" spans="1:29" ht="15.45" customHeight="1" x14ac:dyDescent="0.2">
      <c r="A30" s="5"/>
      <c r="B30" s="54"/>
      <c r="C30" s="34" t="str">
        <f>VLOOKUP(メンバー表_U09リーグ用!B29,選手名簿マスター!$B$5:$F$120,3,FALSE)</f>
        <v>　</v>
      </c>
      <c r="D30" s="56"/>
      <c r="E30" s="135"/>
      <c r="F30" s="60"/>
      <c r="G30" s="60"/>
      <c r="I30" s="128"/>
      <c r="J30" s="128"/>
      <c r="K30" s="128"/>
      <c r="L30" s="128"/>
      <c r="M30" s="128"/>
      <c r="N30" s="42"/>
      <c r="O30" s="5"/>
      <c r="P30" s="74"/>
      <c r="Q30" s="34" t="str">
        <f>IFERROR(VLOOKUP(メンバー表_U09リーグ用!P29,選手名簿マスター!$B$5:$F$120,3,FALSE),"")</f>
        <v/>
      </c>
      <c r="R30" s="56"/>
      <c r="S30" s="135"/>
      <c r="T30" s="60"/>
      <c r="U30" s="60"/>
      <c r="W30" s="128"/>
      <c r="X30" s="128"/>
      <c r="Y30" s="128"/>
      <c r="Z30" s="128"/>
      <c r="AA30" s="128"/>
      <c r="AB30" s="30"/>
    </row>
    <row r="31" spans="1:29" ht="8.25" customHeight="1" x14ac:dyDescent="0.2">
      <c r="B31" s="53"/>
      <c r="C31" s="35" t="str">
        <f>VLOOKUP(メンバー表_U09リーグ用!B31,選手名簿マスター!$B$5:$F$120,2,FALSE)</f>
        <v xml:space="preserve"> </v>
      </c>
      <c r="D31" s="55" t="str">
        <f>VLOOKUP(メンバー表_U09リーグ用!$B31,選手名簿マスター!$B$5:$F$120,4,FALSE)</f>
        <v>　</v>
      </c>
      <c r="E31" s="134"/>
      <c r="F31" s="59"/>
      <c r="G31" s="59"/>
      <c r="H31" s="14"/>
      <c r="I31" s="128"/>
      <c r="J31" s="128"/>
      <c r="K31" s="128"/>
      <c r="L31" s="128"/>
      <c r="M31" s="128"/>
      <c r="N31" s="42"/>
      <c r="P31" s="73" t="str">
        <f t="shared" ref="P31" si="12">+IF(B31=0," ",B31)</f>
        <v xml:space="preserve"> </v>
      </c>
      <c r="Q31" s="35" t="str">
        <f>IFERROR(VLOOKUP(メンバー表_U09リーグ用!P31,選手名簿マスター!$B$5:$F$120,2,FALSE),"")</f>
        <v/>
      </c>
      <c r="R31" s="55" t="str">
        <f>VLOOKUP(メンバー表_U09リーグ用!$B31,選手名簿マスター!$B$5:$F$120,4,FALSE)</f>
        <v>　</v>
      </c>
      <c r="S31" s="134"/>
      <c r="T31" s="59"/>
      <c r="U31" s="59"/>
      <c r="V31" s="14"/>
      <c r="W31" s="128"/>
      <c r="X31" s="128"/>
      <c r="Y31" s="128"/>
      <c r="Z31" s="128"/>
      <c r="AA31" s="128"/>
      <c r="AB31" s="30"/>
    </row>
    <row r="32" spans="1:29" ht="15.45" customHeight="1" x14ac:dyDescent="0.2">
      <c r="A32" s="5"/>
      <c r="B32" s="54"/>
      <c r="C32" s="34" t="str">
        <f>VLOOKUP(メンバー表_U09リーグ用!B31,選手名簿マスター!$B$5:$F$120,3,FALSE)</f>
        <v>　</v>
      </c>
      <c r="D32" s="56"/>
      <c r="E32" s="135"/>
      <c r="F32" s="60"/>
      <c r="G32" s="60"/>
      <c r="I32" s="128"/>
      <c r="J32" s="128"/>
      <c r="K32" s="128"/>
      <c r="L32" s="128"/>
      <c r="M32" s="128"/>
      <c r="N32" s="42"/>
      <c r="O32" s="5"/>
      <c r="P32" s="74"/>
      <c r="Q32" s="34" t="str">
        <f>IFERROR(VLOOKUP(メンバー表_U09リーグ用!P31,選手名簿マスター!$B$5:$F$120,3,FALSE),"")</f>
        <v/>
      </c>
      <c r="R32" s="56"/>
      <c r="S32" s="135"/>
      <c r="T32" s="60"/>
      <c r="U32" s="60"/>
      <c r="W32" s="128"/>
      <c r="X32" s="128"/>
      <c r="Y32" s="128"/>
      <c r="Z32" s="128"/>
      <c r="AA32" s="128"/>
      <c r="AB32" s="30"/>
    </row>
    <row r="33" spans="1:28" ht="8.25" customHeight="1" x14ac:dyDescent="0.2">
      <c r="B33" s="53"/>
      <c r="C33" s="35" t="str">
        <f>VLOOKUP(メンバー表_U09リーグ用!B33,選手名簿マスター!$B$5:$F$120,2,FALSE)</f>
        <v xml:space="preserve"> </v>
      </c>
      <c r="D33" s="55" t="str">
        <f>VLOOKUP(メンバー表_U09リーグ用!$B33,選手名簿マスター!$B$5:$F$120,4,FALSE)</f>
        <v>　</v>
      </c>
      <c r="E33" s="134"/>
      <c r="F33" s="59"/>
      <c r="G33" s="59"/>
      <c r="H33" s="14"/>
      <c r="I33" s="128"/>
      <c r="J33" s="128"/>
      <c r="K33" s="128"/>
      <c r="L33" s="128"/>
      <c r="M33" s="128"/>
      <c r="N33" s="42"/>
      <c r="P33" s="73" t="str">
        <f t="shared" ref="P33" si="13">+IF(B33=0," ",B33)</f>
        <v xml:space="preserve"> </v>
      </c>
      <c r="Q33" s="35" t="str">
        <f>IFERROR(VLOOKUP(メンバー表_U09リーグ用!P33,選手名簿マスター!$B$5:$F$120,2,FALSE),"")</f>
        <v/>
      </c>
      <c r="R33" s="55" t="str">
        <f>VLOOKUP(メンバー表_U09リーグ用!$B33,選手名簿マスター!$B$5:$F$120,4,FALSE)</f>
        <v>　</v>
      </c>
      <c r="S33" s="134"/>
      <c r="T33" s="59"/>
      <c r="U33" s="59"/>
      <c r="V33" s="14"/>
      <c r="W33" s="128"/>
      <c r="X33" s="128"/>
      <c r="Y33" s="128"/>
      <c r="Z33" s="128"/>
      <c r="AA33" s="128"/>
      <c r="AB33" s="30"/>
    </row>
    <row r="34" spans="1:28" ht="15.45" customHeight="1" x14ac:dyDescent="0.2">
      <c r="A34" s="5"/>
      <c r="B34" s="54"/>
      <c r="C34" s="34" t="str">
        <f>VLOOKUP(メンバー表_U09リーグ用!B33,選手名簿マスター!$B$5:$F$120,3,FALSE)</f>
        <v>　</v>
      </c>
      <c r="D34" s="56"/>
      <c r="E34" s="135"/>
      <c r="F34" s="60"/>
      <c r="G34" s="60"/>
      <c r="I34" s="128"/>
      <c r="J34" s="128"/>
      <c r="K34" s="128"/>
      <c r="L34" s="128"/>
      <c r="M34" s="128"/>
      <c r="N34" s="42"/>
      <c r="O34" s="5"/>
      <c r="P34" s="74"/>
      <c r="Q34" s="34" t="str">
        <f>IFERROR(VLOOKUP(メンバー表_U09リーグ用!P33,選手名簿マスター!$B$5:$F$120,3,FALSE),"")</f>
        <v/>
      </c>
      <c r="R34" s="56"/>
      <c r="S34" s="135"/>
      <c r="T34" s="60"/>
      <c r="U34" s="60"/>
      <c r="W34" s="128"/>
      <c r="X34" s="128"/>
      <c r="Y34" s="128"/>
      <c r="Z34" s="128"/>
      <c r="AA34" s="128"/>
      <c r="AB34" s="30"/>
    </row>
    <row r="35" spans="1:28" ht="8.25" customHeight="1" x14ac:dyDescent="0.2">
      <c r="B35" s="53"/>
      <c r="C35" s="35" t="str">
        <f>VLOOKUP(メンバー表_U09リーグ用!B35,選手名簿マスター!$B$5:$F$120,2,FALSE)</f>
        <v xml:space="preserve"> </v>
      </c>
      <c r="D35" s="55" t="str">
        <f>VLOOKUP(メンバー表_U09リーグ用!$B35,選手名簿マスター!$B$5:$F$120,4,FALSE)</f>
        <v>　</v>
      </c>
      <c r="E35" s="134"/>
      <c r="F35" s="59"/>
      <c r="G35" s="59"/>
      <c r="H35" s="14"/>
      <c r="I35" s="128"/>
      <c r="J35" s="128"/>
      <c r="K35" s="128"/>
      <c r="L35" s="128"/>
      <c r="M35" s="128"/>
      <c r="N35" s="42"/>
      <c r="P35" s="73" t="str">
        <f t="shared" ref="P35" si="14">+IF(B35=0," ",B35)</f>
        <v xml:space="preserve"> </v>
      </c>
      <c r="Q35" s="35" t="str">
        <f>IFERROR(VLOOKUP(メンバー表_U09リーグ用!P35,選手名簿マスター!$B$5:$F$120,2,FALSE),"")</f>
        <v/>
      </c>
      <c r="R35" s="55" t="str">
        <f>VLOOKUP(メンバー表_U09リーグ用!$B35,選手名簿マスター!$B$5:$F$120,4,FALSE)</f>
        <v>　</v>
      </c>
      <c r="S35" s="134"/>
      <c r="T35" s="59"/>
      <c r="U35" s="59"/>
      <c r="V35" s="14"/>
      <c r="W35" s="128"/>
      <c r="X35" s="128"/>
      <c r="Y35" s="128"/>
      <c r="Z35" s="128"/>
      <c r="AA35" s="128"/>
      <c r="AB35" s="30"/>
    </row>
    <row r="36" spans="1:28" ht="15.45" customHeight="1" x14ac:dyDescent="0.2">
      <c r="A36" s="5"/>
      <c r="B36" s="54"/>
      <c r="C36" s="34" t="str">
        <f>VLOOKUP(メンバー表_U09リーグ用!B35,選手名簿マスター!$B$5:$F$120,3,FALSE)</f>
        <v>　</v>
      </c>
      <c r="D36" s="56"/>
      <c r="E36" s="135"/>
      <c r="F36" s="60"/>
      <c r="G36" s="60"/>
      <c r="I36" s="128"/>
      <c r="J36" s="128"/>
      <c r="K36" s="128"/>
      <c r="L36" s="128"/>
      <c r="M36" s="128"/>
      <c r="N36" s="42"/>
      <c r="O36" s="5"/>
      <c r="P36" s="74"/>
      <c r="Q36" s="34" t="str">
        <f>IFERROR(VLOOKUP(メンバー表_U09リーグ用!P35,選手名簿マスター!$B$5:$F$120,3,FALSE),"")</f>
        <v/>
      </c>
      <c r="R36" s="56"/>
      <c r="S36" s="135"/>
      <c r="T36" s="60"/>
      <c r="U36" s="60"/>
      <c r="W36" s="128"/>
      <c r="X36" s="128"/>
      <c r="Y36" s="128"/>
      <c r="Z36" s="128"/>
      <c r="AA36" s="128"/>
      <c r="AB36" s="30"/>
    </row>
    <row r="37" spans="1:28" ht="8.25" customHeight="1" x14ac:dyDescent="0.2">
      <c r="B37" s="53"/>
      <c r="C37" s="35" t="str">
        <f>VLOOKUP(メンバー表_U09リーグ用!B37,選手名簿マスター!$B$5:$F$120,2,FALSE)</f>
        <v xml:space="preserve"> </v>
      </c>
      <c r="D37" s="55" t="str">
        <f>VLOOKUP(メンバー表_U09リーグ用!$B37,選手名簿マスター!$B$5:$F$120,4,FALSE)</f>
        <v>　</v>
      </c>
      <c r="E37" s="134"/>
      <c r="F37" s="59"/>
      <c r="G37" s="59"/>
      <c r="H37" s="14"/>
      <c r="I37" s="128"/>
      <c r="J37" s="128"/>
      <c r="K37" s="128"/>
      <c r="L37" s="128"/>
      <c r="M37" s="128"/>
      <c r="N37" s="42"/>
      <c r="P37" s="73" t="str">
        <f t="shared" ref="P37" si="15">+IF(B37=0," ",B37)</f>
        <v xml:space="preserve"> </v>
      </c>
      <c r="Q37" s="35" t="str">
        <f>IFERROR(VLOOKUP(メンバー表_U09リーグ用!P37,選手名簿マスター!$B$5:$F$120,2,FALSE),"")</f>
        <v/>
      </c>
      <c r="R37" s="55" t="str">
        <f>VLOOKUP(メンバー表_U09リーグ用!$B37,選手名簿マスター!$B$5:$F$120,4,FALSE)</f>
        <v>　</v>
      </c>
      <c r="S37" s="134"/>
      <c r="T37" s="59"/>
      <c r="U37" s="59"/>
      <c r="V37" s="14"/>
      <c r="W37" s="128"/>
      <c r="X37" s="128"/>
      <c r="Y37" s="128"/>
      <c r="Z37" s="128"/>
      <c r="AA37" s="128"/>
      <c r="AB37" s="30"/>
    </row>
    <row r="38" spans="1:28" ht="15.45" customHeight="1" x14ac:dyDescent="0.2">
      <c r="A38" s="5"/>
      <c r="B38" s="54"/>
      <c r="C38" s="34" t="str">
        <f>VLOOKUP(メンバー表_U09リーグ用!B37,選手名簿マスター!$B$5:$F$120,3,FALSE)</f>
        <v>　</v>
      </c>
      <c r="D38" s="56"/>
      <c r="E38" s="135"/>
      <c r="F38" s="60"/>
      <c r="G38" s="60"/>
      <c r="I38" s="128"/>
      <c r="J38" s="128"/>
      <c r="K38" s="128"/>
      <c r="L38" s="128"/>
      <c r="M38" s="128"/>
      <c r="N38" s="42"/>
      <c r="O38" s="5"/>
      <c r="P38" s="74"/>
      <c r="Q38" s="34" t="str">
        <f>IFERROR(VLOOKUP(メンバー表_U09リーグ用!P37,選手名簿マスター!$B$5:$F$120,3,FALSE),"")</f>
        <v/>
      </c>
      <c r="R38" s="56"/>
      <c r="S38" s="135"/>
      <c r="T38" s="60"/>
      <c r="U38" s="60"/>
      <c r="W38" s="128"/>
      <c r="X38" s="128"/>
      <c r="Y38" s="128"/>
      <c r="Z38" s="128"/>
      <c r="AA38" s="128"/>
      <c r="AB38" s="30"/>
    </row>
    <row r="39" spans="1:28" ht="8.25" customHeight="1" x14ac:dyDescent="0.2">
      <c r="B39" s="53"/>
      <c r="C39" s="35" t="str">
        <f>VLOOKUP(メンバー表_U09リーグ用!B39,選手名簿マスター!$B$5:$F$120,2,FALSE)</f>
        <v xml:space="preserve"> </v>
      </c>
      <c r="D39" s="55" t="str">
        <f>VLOOKUP(メンバー表_U09リーグ用!$B39,選手名簿マスター!$B$5:$F$120,4,FALSE)</f>
        <v>　</v>
      </c>
      <c r="E39" s="134"/>
      <c r="F39" s="59"/>
      <c r="G39" s="59"/>
      <c r="H39" s="14"/>
      <c r="I39" s="128"/>
      <c r="J39" s="128"/>
      <c r="K39" s="128"/>
      <c r="L39" s="128"/>
      <c r="M39" s="128"/>
      <c r="N39" s="42"/>
      <c r="P39" s="73" t="str">
        <f t="shared" ref="P39" si="16">+IF(B39=0," ",B39)</f>
        <v xml:space="preserve"> </v>
      </c>
      <c r="Q39" s="35" t="str">
        <f>IFERROR(VLOOKUP(メンバー表_U09リーグ用!P39,選手名簿マスター!$B$5:$F$120,2,FALSE),"")</f>
        <v/>
      </c>
      <c r="R39" s="55" t="str">
        <f>VLOOKUP(メンバー表_U09リーグ用!$B39,選手名簿マスター!$B$5:$F$120,4,FALSE)</f>
        <v>　</v>
      </c>
      <c r="S39" s="134"/>
      <c r="T39" s="59"/>
      <c r="U39" s="59"/>
      <c r="V39" s="14"/>
      <c r="W39" s="128"/>
      <c r="X39" s="128"/>
      <c r="Y39" s="128"/>
      <c r="Z39" s="128"/>
      <c r="AA39" s="128"/>
      <c r="AB39" s="30"/>
    </row>
    <row r="40" spans="1:28" ht="15.45" customHeight="1" x14ac:dyDescent="0.2">
      <c r="A40" s="5"/>
      <c r="B40" s="54"/>
      <c r="C40" s="34" t="str">
        <f>VLOOKUP(メンバー表_U09リーグ用!B39,選手名簿マスター!$B$5:$F$120,3,FALSE)</f>
        <v>　</v>
      </c>
      <c r="D40" s="56"/>
      <c r="E40" s="135"/>
      <c r="F40" s="60"/>
      <c r="G40" s="60"/>
      <c r="I40" s="128"/>
      <c r="J40" s="128"/>
      <c r="K40" s="128"/>
      <c r="L40" s="128"/>
      <c r="M40" s="128"/>
      <c r="N40" s="42"/>
      <c r="O40" s="5"/>
      <c r="P40" s="74"/>
      <c r="Q40" s="34" t="str">
        <f>IFERROR(VLOOKUP(メンバー表_U09リーグ用!P39,選手名簿マスター!$B$5:$F$120,3,FALSE),"")</f>
        <v/>
      </c>
      <c r="R40" s="56"/>
      <c r="S40" s="135"/>
      <c r="T40" s="60"/>
      <c r="U40" s="60"/>
      <c r="W40" s="128"/>
      <c r="X40" s="128"/>
      <c r="Y40" s="128"/>
      <c r="Z40" s="128"/>
      <c r="AA40" s="128"/>
      <c r="AB40" s="30"/>
    </row>
    <row r="41" spans="1:28" ht="8.25" customHeight="1" x14ac:dyDescent="0.2">
      <c r="B41" s="53"/>
      <c r="C41" s="35" t="str">
        <f>VLOOKUP(メンバー表_U09リーグ用!B41,選手名簿マスター!$B$5:$F$120,2,FALSE)</f>
        <v xml:space="preserve"> </v>
      </c>
      <c r="D41" s="55" t="str">
        <f>VLOOKUP(メンバー表_U09リーグ用!$B41,選手名簿マスター!$B$5:$F$120,4,FALSE)</f>
        <v>　</v>
      </c>
      <c r="E41" s="134"/>
      <c r="F41" s="59"/>
      <c r="G41" s="59"/>
      <c r="H41" s="14"/>
      <c r="I41" s="99"/>
      <c r="J41" s="100"/>
      <c r="K41" s="100"/>
      <c r="L41" s="100"/>
      <c r="M41" s="100"/>
      <c r="N41" s="43"/>
      <c r="P41" s="73" t="str">
        <f t="shared" ref="P41" si="17">+IF(B41=0," ",B41)</f>
        <v xml:space="preserve"> </v>
      </c>
      <c r="Q41" s="35" t="str">
        <f>IFERROR(VLOOKUP(メンバー表_U09リーグ用!P41,選手名簿マスター!$B$5:$F$120,2,FALSE),"")</f>
        <v/>
      </c>
      <c r="R41" s="55" t="str">
        <f>VLOOKUP(メンバー表_U09リーグ用!$B41,選手名簿マスター!$B$5:$F$120,4,FALSE)</f>
        <v>　</v>
      </c>
      <c r="S41" s="134"/>
      <c r="T41" s="59"/>
      <c r="U41" s="59"/>
      <c r="V41" s="14"/>
      <c r="W41" s="99"/>
      <c r="X41" s="100"/>
      <c r="Y41" s="100"/>
      <c r="Z41" s="100"/>
      <c r="AA41" s="100"/>
      <c r="AB41" s="109"/>
    </row>
    <row r="42" spans="1:28" ht="15.45" customHeight="1" x14ac:dyDescent="0.2">
      <c r="A42" s="5"/>
      <c r="B42" s="54"/>
      <c r="C42" s="34" t="str">
        <f>VLOOKUP(メンバー表_U09リーグ用!B41,選手名簿マスター!$B$5:$F$120,3,FALSE)</f>
        <v>　</v>
      </c>
      <c r="D42" s="56"/>
      <c r="E42" s="135"/>
      <c r="F42" s="60"/>
      <c r="G42" s="60"/>
      <c r="I42" s="100"/>
      <c r="J42" s="100"/>
      <c r="K42" s="100"/>
      <c r="L42" s="100"/>
      <c r="M42" s="100"/>
      <c r="N42" s="43"/>
      <c r="O42" s="5"/>
      <c r="P42" s="74"/>
      <c r="Q42" s="34" t="str">
        <f>IFERROR(VLOOKUP(メンバー表_U09リーグ用!P41,選手名簿マスター!$B$5:$F$120,3,FALSE),"")</f>
        <v/>
      </c>
      <c r="R42" s="56"/>
      <c r="S42" s="135"/>
      <c r="T42" s="60"/>
      <c r="U42" s="60"/>
      <c r="W42" s="100"/>
      <c r="X42" s="100"/>
      <c r="Y42" s="100"/>
      <c r="Z42" s="100"/>
      <c r="AA42" s="100"/>
      <c r="AB42" s="109"/>
    </row>
    <row r="43" spans="1:28" ht="8.25" customHeight="1" x14ac:dyDescent="0.2">
      <c r="B43" s="53"/>
      <c r="C43" s="35" t="str">
        <f>VLOOKUP(メンバー表_U09リーグ用!B43,選手名簿マスター!$B$5:$F$120,2,FALSE)</f>
        <v xml:space="preserve"> </v>
      </c>
      <c r="D43" s="55" t="str">
        <f>VLOOKUP(メンバー表_U09リーグ用!$B43,選手名簿マスター!$B$5:$F$120,4,FALSE)</f>
        <v>　</v>
      </c>
      <c r="E43" s="134"/>
      <c r="F43" s="59"/>
      <c r="G43" s="59"/>
      <c r="H43" s="14"/>
      <c r="I43" s="105"/>
      <c r="J43" s="105"/>
      <c r="K43" s="107"/>
      <c r="L43" s="94"/>
      <c r="M43" s="96"/>
      <c r="P43" s="73" t="str">
        <f t="shared" ref="P43" si="18">+IF(B43=0," ",B43)</f>
        <v xml:space="preserve"> </v>
      </c>
      <c r="Q43" s="35" t="str">
        <f>IFERROR(VLOOKUP(メンバー表_U09リーグ用!P43,選手名簿マスター!$B$5:$F$120,2,FALSE),"")</f>
        <v/>
      </c>
      <c r="R43" s="55" t="str">
        <f>VLOOKUP(メンバー表_U09リーグ用!$B43,選手名簿マスター!$B$5:$F$120,4,FALSE)</f>
        <v>　</v>
      </c>
      <c r="S43" s="134"/>
      <c r="T43" s="59"/>
      <c r="U43" s="59"/>
      <c r="V43" s="14"/>
      <c r="W43" s="105"/>
      <c r="X43" s="105"/>
      <c r="Y43" s="107"/>
      <c r="Z43" s="94"/>
      <c r="AA43" s="96"/>
      <c r="AB43" s="79"/>
    </row>
    <row r="44" spans="1:28" ht="15.45" customHeight="1" x14ac:dyDescent="0.2">
      <c r="A44" s="5"/>
      <c r="B44" s="54"/>
      <c r="C44" s="34" t="str">
        <f>VLOOKUP(メンバー表_U09リーグ用!B43,選手名簿マスター!$B$5:$F$120,3,FALSE)</f>
        <v>　</v>
      </c>
      <c r="D44" s="56"/>
      <c r="E44" s="135"/>
      <c r="F44" s="60"/>
      <c r="G44" s="60"/>
      <c r="I44" s="106"/>
      <c r="J44" s="106"/>
      <c r="K44" s="79"/>
      <c r="L44" s="95"/>
      <c r="M44" s="96"/>
      <c r="O44" s="5"/>
      <c r="P44" s="74"/>
      <c r="Q44" s="34" t="str">
        <f>IFERROR(VLOOKUP(メンバー表_U09リーグ用!P43,選手名簿マスター!$B$5:$F$120,3,FALSE),"")</f>
        <v/>
      </c>
      <c r="R44" s="56"/>
      <c r="S44" s="135"/>
      <c r="T44" s="60"/>
      <c r="U44" s="60"/>
      <c r="W44" s="106"/>
      <c r="X44" s="106"/>
      <c r="Y44" s="79"/>
      <c r="Z44" s="95"/>
      <c r="AA44" s="96"/>
      <c r="AB44" s="79"/>
    </row>
    <row r="45" spans="1:28" ht="8.25" customHeight="1" x14ac:dyDescent="0.2">
      <c r="B45" s="53"/>
      <c r="C45" s="35" t="str">
        <f>VLOOKUP(メンバー表_U09リーグ用!B45,選手名簿マスター!$B$5:$F$120,2,FALSE)</f>
        <v xml:space="preserve"> </v>
      </c>
      <c r="D45" s="55" t="str">
        <f>VLOOKUP(メンバー表_U09リーグ用!$B45,選手名簿マスター!$B$5:$F$120,4,FALSE)</f>
        <v>　</v>
      </c>
      <c r="E45" s="134"/>
      <c r="F45" s="59"/>
      <c r="G45" s="59"/>
      <c r="H45" s="14"/>
      <c r="I45" s="105"/>
      <c r="J45" s="105"/>
      <c r="K45" s="107"/>
      <c r="L45" s="108"/>
      <c r="M45" s="79"/>
      <c r="P45" s="73" t="str">
        <f t="shared" ref="P45" si="19">+IF(B45=0," ",B45)</f>
        <v xml:space="preserve"> </v>
      </c>
      <c r="Q45" s="35" t="str">
        <f>IFERROR(VLOOKUP(メンバー表_U09リーグ用!P45,選手名簿マスター!$B$5:$F$120,2,FALSE),"")</f>
        <v/>
      </c>
      <c r="R45" s="55" t="str">
        <f>VLOOKUP(メンバー表_U09リーグ用!$B45,選手名簿マスター!$B$5:$F$120,4,FALSE)</f>
        <v>　</v>
      </c>
      <c r="S45" s="134"/>
      <c r="T45" s="59"/>
      <c r="U45" s="59"/>
      <c r="V45" s="14"/>
      <c r="W45" s="105"/>
      <c r="X45" s="105"/>
      <c r="Y45" s="107"/>
      <c r="Z45" s="108"/>
      <c r="AA45" s="79"/>
      <c r="AB45" s="79"/>
    </row>
    <row r="46" spans="1:28" ht="15.45" customHeight="1" x14ac:dyDescent="0.2">
      <c r="A46" s="5"/>
      <c r="B46" s="54"/>
      <c r="C46" s="34" t="str">
        <f>VLOOKUP(メンバー表_U09リーグ用!B45,選手名簿マスター!$B$5:$F$120,3,FALSE)</f>
        <v>　</v>
      </c>
      <c r="D46" s="56"/>
      <c r="E46" s="135"/>
      <c r="F46" s="60"/>
      <c r="G46" s="60"/>
      <c r="I46" s="106"/>
      <c r="J46" s="106"/>
      <c r="K46" s="79"/>
      <c r="L46" s="79"/>
      <c r="M46" s="79"/>
      <c r="O46" s="5"/>
      <c r="P46" s="74"/>
      <c r="Q46" s="34" t="str">
        <f>IFERROR(VLOOKUP(メンバー表_U09リーグ用!P45,選手名簿マスター!$B$5:$F$120,3,FALSE),"")</f>
        <v/>
      </c>
      <c r="R46" s="56"/>
      <c r="S46" s="135"/>
      <c r="T46" s="60"/>
      <c r="U46" s="60"/>
      <c r="W46" s="106"/>
      <c r="X46" s="106"/>
      <c r="Y46" s="79"/>
      <c r="Z46" s="79"/>
      <c r="AA46" s="79"/>
      <c r="AB46" s="79"/>
    </row>
    <row r="47" spans="1:28" ht="8.25" customHeight="1" x14ac:dyDescent="0.2">
      <c r="B47" s="53"/>
      <c r="C47" s="35" t="str">
        <f>VLOOKUP(メンバー表_U09リーグ用!B47,選手名簿マスター!$B$5:$F$120,2,FALSE)</f>
        <v xml:space="preserve"> </v>
      </c>
      <c r="D47" s="55" t="str">
        <f>VLOOKUP(メンバー表_U09リーグ用!$B47,選手名簿マスター!$B$5:$F$120,4,FALSE)</f>
        <v>　</v>
      </c>
      <c r="E47" s="134"/>
      <c r="F47" s="59"/>
      <c r="G47" s="59"/>
      <c r="H47" s="14"/>
      <c r="I47" s="105"/>
      <c r="J47" s="106"/>
      <c r="K47" s="106"/>
      <c r="L47" s="106"/>
      <c r="M47" s="106"/>
      <c r="N47" s="44"/>
      <c r="P47" s="73" t="str">
        <f t="shared" ref="P47" si="20">+IF(B47=0," ",B47)</f>
        <v xml:space="preserve"> </v>
      </c>
      <c r="Q47" s="35" t="str">
        <f>IFERROR(VLOOKUP(メンバー表_U09リーグ用!P47,選手名簿マスター!$B$5:$F$120,2,FALSE),"")</f>
        <v/>
      </c>
      <c r="R47" s="55" t="str">
        <f>VLOOKUP(メンバー表_U09リーグ用!$B47,選手名簿マスター!$B$5:$F$120,4,FALSE)</f>
        <v>　</v>
      </c>
      <c r="S47" s="134"/>
      <c r="T47" s="59"/>
      <c r="U47" s="59"/>
      <c r="V47" s="114"/>
      <c r="W47" s="106"/>
      <c r="X47" s="106"/>
      <c r="Y47" s="106"/>
      <c r="Z47" s="106"/>
      <c r="AA47" s="106"/>
      <c r="AB47" s="106"/>
    </row>
    <row r="48" spans="1:28" ht="15.45" customHeight="1" x14ac:dyDescent="0.2">
      <c r="A48" s="5"/>
      <c r="B48" s="54"/>
      <c r="C48" s="34" t="str">
        <f>VLOOKUP(メンバー表_U09リーグ用!B47,選手名簿マスター!$B$5:$F$120,3,FALSE)</f>
        <v>　</v>
      </c>
      <c r="D48" s="56"/>
      <c r="E48" s="135"/>
      <c r="F48" s="60"/>
      <c r="G48" s="60"/>
      <c r="I48" s="106"/>
      <c r="J48" s="106"/>
      <c r="K48" s="106"/>
      <c r="L48" s="106"/>
      <c r="M48" s="106"/>
      <c r="N48" s="44"/>
      <c r="O48" s="5"/>
      <c r="P48" s="74"/>
      <c r="Q48" s="34" t="str">
        <f>IFERROR(VLOOKUP(メンバー表_U09リーグ用!P47,選手名簿マスター!$B$5:$F$120,3,FALSE),"")</f>
        <v/>
      </c>
      <c r="R48" s="56"/>
      <c r="S48" s="135"/>
      <c r="T48" s="60"/>
      <c r="U48" s="60"/>
      <c r="V48" s="115"/>
      <c r="W48" s="106"/>
      <c r="X48" s="106"/>
      <c r="Y48" s="106"/>
      <c r="Z48" s="106"/>
      <c r="AA48" s="106"/>
      <c r="AB48" s="106"/>
    </row>
    <row r="55" spans="11:25" x14ac:dyDescent="0.2">
      <c r="K55" s="30"/>
      <c r="Y55" s="30"/>
    </row>
  </sheetData>
  <sheetProtection algorithmName="SHA-512" hashValue="n1UYcbFuxwErUEyLNTbiJZMqhpI1FvRRDFQnLDDYdg7cb2ramhuzQi4j/wioyKDMUdQ+3r94XdBuGMTT+spVmg==" saltValue="p9Osi2QzDw4wIZAZTTh6PA==" spinCount="100000" sheet="1" selectLockedCells="1"/>
  <mergeCells count="284">
    <mergeCell ref="S47:S48"/>
    <mergeCell ref="T47:T48"/>
    <mergeCell ref="U47:U48"/>
    <mergeCell ref="V47:AB48"/>
    <mergeCell ref="AA45:AA46"/>
    <mergeCell ref="AB45:AB46"/>
    <mergeCell ref="B47:B48"/>
    <mergeCell ref="D47:D48"/>
    <mergeCell ref="E47:E48"/>
    <mergeCell ref="F47:F48"/>
    <mergeCell ref="G47:G48"/>
    <mergeCell ref="I47:M48"/>
    <mergeCell ref="P47:P48"/>
    <mergeCell ref="R47:R48"/>
    <mergeCell ref="T45:T46"/>
    <mergeCell ref="U45:U46"/>
    <mergeCell ref="W45:W46"/>
    <mergeCell ref="X45:X46"/>
    <mergeCell ref="Y45:Y46"/>
    <mergeCell ref="Z45:Z46"/>
    <mergeCell ref="K45:K46"/>
    <mergeCell ref="L45:L46"/>
    <mergeCell ref="M45:M46"/>
    <mergeCell ref="P45:P46"/>
    <mergeCell ref="R45:R46"/>
    <mergeCell ref="S45:S46"/>
    <mergeCell ref="Z43:Z44"/>
    <mergeCell ref="AA43:AA44"/>
    <mergeCell ref="AB43:AB44"/>
    <mergeCell ref="B45:B46"/>
    <mergeCell ref="D45:D46"/>
    <mergeCell ref="E45:E46"/>
    <mergeCell ref="F45:F46"/>
    <mergeCell ref="G45:G46"/>
    <mergeCell ref="I45:I46"/>
    <mergeCell ref="J45:J46"/>
    <mergeCell ref="S43:S44"/>
    <mergeCell ref="T43:T44"/>
    <mergeCell ref="U43:U44"/>
    <mergeCell ref="W43:W44"/>
    <mergeCell ref="X43:X44"/>
    <mergeCell ref="Y43:Y44"/>
    <mergeCell ref="J43:J44"/>
    <mergeCell ref="K43:K44"/>
    <mergeCell ref="L43:L44"/>
    <mergeCell ref="M43:M44"/>
    <mergeCell ref="P43:P44"/>
    <mergeCell ref="R43:R44"/>
    <mergeCell ref="B43:B44"/>
    <mergeCell ref="D43:D44"/>
    <mergeCell ref="E43:E44"/>
    <mergeCell ref="F43:F44"/>
    <mergeCell ref="G43:G44"/>
    <mergeCell ref="I43:I44"/>
    <mergeCell ref="P41:P42"/>
    <mergeCell ref="R41:R42"/>
    <mergeCell ref="S41:S42"/>
    <mergeCell ref="B39:B40"/>
    <mergeCell ref="D39:D40"/>
    <mergeCell ref="E39:E40"/>
    <mergeCell ref="F39:F40"/>
    <mergeCell ref="G39:G40"/>
    <mergeCell ref="P39:P40"/>
    <mergeCell ref="T41:T42"/>
    <mergeCell ref="U41:U42"/>
    <mergeCell ref="W41:AB42"/>
    <mergeCell ref="R39:R40"/>
    <mergeCell ref="S39:S40"/>
    <mergeCell ref="T39:T40"/>
    <mergeCell ref="U39:U40"/>
    <mergeCell ref="B41:B42"/>
    <mergeCell ref="D41:D42"/>
    <mergeCell ref="E41:E42"/>
    <mergeCell ref="F41:F42"/>
    <mergeCell ref="G41:G42"/>
    <mergeCell ref="I41:M42"/>
    <mergeCell ref="B37:B38"/>
    <mergeCell ref="D37:D38"/>
    <mergeCell ref="E37:E38"/>
    <mergeCell ref="F37:F38"/>
    <mergeCell ref="G37:G38"/>
    <mergeCell ref="P37:P38"/>
    <mergeCell ref="R37:R38"/>
    <mergeCell ref="S37:S38"/>
    <mergeCell ref="T37:T38"/>
    <mergeCell ref="B35:B36"/>
    <mergeCell ref="D35:D36"/>
    <mergeCell ref="E35:E36"/>
    <mergeCell ref="F35:F36"/>
    <mergeCell ref="G35:G36"/>
    <mergeCell ref="P35:P36"/>
    <mergeCell ref="R35:R36"/>
    <mergeCell ref="S35:S36"/>
    <mergeCell ref="T35:T36"/>
    <mergeCell ref="B33:B34"/>
    <mergeCell ref="D33:D34"/>
    <mergeCell ref="E33:E34"/>
    <mergeCell ref="F33:F34"/>
    <mergeCell ref="G33:G34"/>
    <mergeCell ref="P33:P34"/>
    <mergeCell ref="R33:R34"/>
    <mergeCell ref="S33:S34"/>
    <mergeCell ref="T33:T34"/>
    <mergeCell ref="B31:B32"/>
    <mergeCell ref="D31:D32"/>
    <mergeCell ref="E31:E32"/>
    <mergeCell ref="F31:F32"/>
    <mergeCell ref="G31:G32"/>
    <mergeCell ref="P31:P32"/>
    <mergeCell ref="R31:R32"/>
    <mergeCell ref="S31:S32"/>
    <mergeCell ref="T31:T32"/>
    <mergeCell ref="B29:B30"/>
    <mergeCell ref="D29:D30"/>
    <mergeCell ref="E29:E30"/>
    <mergeCell ref="F29:F30"/>
    <mergeCell ref="G29:G30"/>
    <mergeCell ref="P29:P30"/>
    <mergeCell ref="R29:R30"/>
    <mergeCell ref="S29:S30"/>
    <mergeCell ref="T29:T30"/>
    <mergeCell ref="B27:B28"/>
    <mergeCell ref="D27:D28"/>
    <mergeCell ref="E27:E28"/>
    <mergeCell ref="F27:F28"/>
    <mergeCell ref="G27:G28"/>
    <mergeCell ref="P27:P28"/>
    <mergeCell ref="R27:R28"/>
    <mergeCell ref="S27:S28"/>
    <mergeCell ref="T27:T28"/>
    <mergeCell ref="B25:B26"/>
    <mergeCell ref="D25:D26"/>
    <mergeCell ref="E25:E26"/>
    <mergeCell ref="F25:F26"/>
    <mergeCell ref="G25:G26"/>
    <mergeCell ref="P25:P26"/>
    <mergeCell ref="R25:R26"/>
    <mergeCell ref="S25:S26"/>
    <mergeCell ref="T25:T26"/>
    <mergeCell ref="D21:D22"/>
    <mergeCell ref="E21:E22"/>
    <mergeCell ref="F21:F22"/>
    <mergeCell ref="G21:G22"/>
    <mergeCell ref="P21:P22"/>
    <mergeCell ref="R23:R24"/>
    <mergeCell ref="S23:S24"/>
    <mergeCell ref="T23:T24"/>
    <mergeCell ref="U23:U24"/>
    <mergeCell ref="B19:B20"/>
    <mergeCell ref="D19:D20"/>
    <mergeCell ref="E19:E20"/>
    <mergeCell ref="F19:F20"/>
    <mergeCell ref="G19:G20"/>
    <mergeCell ref="P19:P20"/>
    <mergeCell ref="P17:P18"/>
    <mergeCell ref="R17:R18"/>
    <mergeCell ref="S17:S18"/>
    <mergeCell ref="B17:B18"/>
    <mergeCell ref="D17:D18"/>
    <mergeCell ref="E17:E18"/>
    <mergeCell ref="F17:F18"/>
    <mergeCell ref="G17:G18"/>
    <mergeCell ref="I17:M40"/>
    <mergeCell ref="R21:R22"/>
    <mergeCell ref="S21:S22"/>
    <mergeCell ref="B23:B24"/>
    <mergeCell ref="D23:D24"/>
    <mergeCell ref="E23:E24"/>
    <mergeCell ref="F23:F24"/>
    <mergeCell ref="G23:G24"/>
    <mergeCell ref="P23:P24"/>
    <mergeCell ref="B21:B22"/>
    <mergeCell ref="T17:T18"/>
    <mergeCell ref="U17:U18"/>
    <mergeCell ref="W17:AA40"/>
    <mergeCell ref="R19:R20"/>
    <mergeCell ref="S19:S20"/>
    <mergeCell ref="T19:T20"/>
    <mergeCell ref="U19:U20"/>
    <mergeCell ref="U15:U16"/>
    <mergeCell ref="W15:W16"/>
    <mergeCell ref="X15:Y16"/>
    <mergeCell ref="Z15:Z16"/>
    <mergeCell ref="T21:T22"/>
    <mergeCell ref="U21:U22"/>
    <mergeCell ref="U25:U26"/>
    <mergeCell ref="U27:U28"/>
    <mergeCell ref="U29:U30"/>
    <mergeCell ref="U31:U32"/>
    <mergeCell ref="U33:U34"/>
    <mergeCell ref="U35:U36"/>
    <mergeCell ref="U37:U38"/>
    <mergeCell ref="U11:U12"/>
    <mergeCell ref="B11:B12"/>
    <mergeCell ref="J15:K16"/>
    <mergeCell ref="L15:L16"/>
    <mergeCell ref="P15:P16"/>
    <mergeCell ref="R15:R16"/>
    <mergeCell ref="S15:S16"/>
    <mergeCell ref="T15:T16"/>
    <mergeCell ref="S13:S14"/>
    <mergeCell ref="T13:T14"/>
    <mergeCell ref="U13:U14"/>
    <mergeCell ref="T9:T10"/>
    <mergeCell ref="U9:U10"/>
    <mergeCell ref="W13:Z14"/>
    <mergeCell ref="B15:B16"/>
    <mergeCell ref="D15:D16"/>
    <mergeCell ref="E15:E16"/>
    <mergeCell ref="F15:F16"/>
    <mergeCell ref="G15:G16"/>
    <mergeCell ref="I15:I16"/>
    <mergeCell ref="W11:X12"/>
    <mergeCell ref="Y11:Z12"/>
    <mergeCell ref="B13:B14"/>
    <mergeCell ref="D13:D14"/>
    <mergeCell ref="E13:E14"/>
    <mergeCell ref="F13:F14"/>
    <mergeCell ref="G13:G14"/>
    <mergeCell ref="I13:L14"/>
    <mergeCell ref="P13:P14"/>
    <mergeCell ref="R13:R14"/>
    <mergeCell ref="K11:L12"/>
    <mergeCell ref="P11:P12"/>
    <mergeCell ref="R11:R12"/>
    <mergeCell ref="S11:S12"/>
    <mergeCell ref="T11:T12"/>
    <mergeCell ref="G7:G8"/>
    <mergeCell ref="I7:J8"/>
    <mergeCell ref="D11:D12"/>
    <mergeCell ref="E11:E12"/>
    <mergeCell ref="F11:F12"/>
    <mergeCell ref="G11:G12"/>
    <mergeCell ref="I11:J12"/>
    <mergeCell ref="R9:R10"/>
    <mergeCell ref="S9:S10"/>
    <mergeCell ref="W3:X4"/>
    <mergeCell ref="Y3:Z4"/>
    <mergeCell ref="W9:X10"/>
    <mergeCell ref="Y9:Z10"/>
    <mergeCell ref="W7:X8"/>
    <mergeCell ref="Y7:Z8"/>
    <mergeCell ref="B9:B10"/>
    <mergeCell ref="D9:D10"/>
    <mergeCell ref="E9:E10"/>
    <mergeCell ref="F9:F10"/>
    <mergeCell ref="G9:G10"/>
    <mergeCell ref="I9:J10"/>
    <mergeCell ref="K9:L10"/>
    <mergeCell ref="P9:P10"/>
    <mergeCell ref="K7:L8"/>
    <mergeCell ref="P7:P8"/>
    <mergeCell ref="R7:R8"/>
    <mergeCell ref="S7:S8"/>
    <mergeCell ref="T7:T8"/>
    <mergeCell ref="U7:U8"/>
    <mergeCell ref="B7:B8"/>
    <mergeCell ref="D7:D8"/>
    <mergeCell ref="E7:E8"/>
    <mergeCell ref="F7:F8"/>
    <mergeCell ref="W1:X2"/>
    <mergeCell ref="B3:B4"/>
    <mergeCell ref="C3:C4"/>
    <mergeCell ref="D3:D4"/>
    <mergeCell ref="I3:J4"/>
    <mergeCell ref="K3:L4"/>
    <mergeCell ref="P3:P4"/>
    <mergeCell ref="B5:B6"/>
    <mergeCell ref="D5:D6"/>
    <mergeCell ref="E5:E6"/>
    <mergeCell ref="F5:F6"/>
    <mergeCell ref="G5:G6"/>
    <mergeCell ref="I5:L6"/>
    <mergeCell ref="C1:G2"/>
    <mergeCell ref="I1:J2"/>
    <mergeCell ref="Q1:U2"/>
    <mergeCell ref="P5:P6"/>
    <mergeCell ref="R5:R6"/>
    <mergeCell ref="S5:S6"/>
    <mergeCell ref="T5:T6"/>
    <mergeCell ref="U5:U6"/>
    <mergeCell ref="W5:Z6"/>
    <mergeCell ref="Q3:Q4"/>
    <mergeCell ref="R3:R4"/>
  </mergeCells>
  <phoneticPr fontId="2"/>
  <printOptions horizontalCentered="1" verticalCentered="1"/>
  <pageMargins left="0" right="0" top="0.19685039370078741" bottom="0.19685039370078741" header="0.11811023622047245" footer="0.19685039370078741"/>
  <pageSetup paperSize="9" orientation="landscape" horizontalDpi="4294967293" vertic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メンバー表一般用</vt:lpstr>
      <vt:lpstr>選手名簿マスター</vt:lpstr>
      <vt:lpstr>メンバー表２３人以上用</vt:lpstr>
      <vt:lpstr>メンバー表_U08リーグ用</vt:lpstr>
      <vt:lpstr>メンバー表_U09リーグ用</vt:lpstr>
      <vt:lpstr>メンバー表_U08リーグ用!Print_Area</vt:lpstr>
      <vt:lpstr>メンバー表_U09リーグ用!Print_Area</vt:lpstr>
      <vt:lpstr>メンバー表２３人以上用!Print_Area</vt:lpstr>
      <vt:lpstr>メンバー表一般用!Print_Area</vt:lpstr>
      <vt:lpstr>選手名簿マスター!Print_Area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メンバー表</dc:title>
  <dc:creator>masashi</dc:creator>
  <cp:lastModifiedBy>寛 榎園</cp:lastModifiedBy>
  <cp:lastPrinted>2022-03-12T11:39:03Z</cp:lastPrinted>
  <dcterms:created xsi:type="dcterms:W3CDTF">2003-10-04T09:05:40Z</dcterms:created>
  <dcterms:modified xsi:type="dcterms:W3CDTF">2023-12-11T04:35:16Z</dcterms:modified>
</cp:coreProperties>
</file>